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LŠZ H" sheetId="1" r:id="rId1"/>
  </sheets>
  <definedNames>
    <definedName name="_xlnm.Print_Titles" localSheetId="0">'LŠZ H'!$1:$1</definedName>
    <definedName name="_xlnm.Print_Area" localSheetId="0">'LŠZ H'!$A$1:$M$92</definedName>
  </definedNames>
  <calcPr fullCalcOnLoad="1"/>
</workbook>
</file>

<file path=xl/sharedStrings.xml><?xml version="1.0" encoding="utf-8"?>
<sst xmlns="http://schemas.openxmlformats.org/spreadsheetml/2006/main" count="2174" uniqueCount="1139">
  <si>
    <t>P.č.</t>
  </si>
  <si>
    <t>druh</t>
  </si>
  <si>
    <t>Názov</t>
  </si>
  <si>
    <t>Poznávacia značka</t>
  </si>
  <si>
    <t>výrobé číslo</t>
  </si>
  <si>
    <t>VÝROBCA</t>
  </si>
  <si>
    <t>VLASTNÍK</t>
  </si>
  <si>
    <t>PLS VYDANÝ</t>
  </si>
  <si>
    <t>PLATNÝDO</t>
  </si>
  <si>
    <t>Vyrobené</t>
  </si>
  <si>
    <t>prehliadka</t>
  </si>
  <si>
    <t>VPZ</t>
  </si>
  <si>
    <t>hod/št</t>
  </si>
  <si>
    <t>Celk. nálet</t>
  </si>
  <si>
    <t>kontroly</t>
  </si>
  <si>
    <t>bezpečnosť</t>
  </si>
  <si>
    <t>M</t>
  </si>
  <si>
    <t>min</t>
  </si>
  <si>
    <t>max</t>
  </si>
  <si>
    <t>Vs/Vs1</t>
  </si>
  <si>
    <t>Vs1/Vtrim</t>
  </si>
  <si>
    <t>Vne</t>
  </si>
  <si>
    <t>Place</t>
  </si>
  <si>
    <t>poznámka</t>
  </si>
  <si>
    <t>MZK</t>
  </si>
  <si>
    <r>
      <t>BIONIX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/DELTA JET 2</t>
    </r>
  </si>
  <si>
    <t>OM-H001</t>
  </si>
  <si>
    <t>V191863-1709/SK100917</t>
  </si>
  <si>
    <t>AIR CREATION/HALLEY</t>
  </si>
  <si>
    <t>Jaroslav BREZINA</t>
  </si>
  <si>
    <t>P</t>
  </si>
  <si>
    <t>V</t>
  </si>
  <si>
    <t>0/0</t>
  </si>
  <si>
    <t>APOLLO C15 DD/DELTA JET 2</t>
  </si>
  <si>
    <t>OM-H002</t>
  </si>
  <si>
    <t>060514</t>
  </si>
  <si>
    <t>APOLLO</t>
  </si>
  <si>
    <t>Ladislav HORVÁTH</t>
  </si>
  <si>
    <t>60/100</t>
  </si>
  <si>
    <t>3</t>
  </si>
  <si>
    <t xml:space="preserve">MZK </t>
  </si>
  <si>
    <t>MW-155 / COSMOS</t>
  </si>
  <si>
    <t>OM–H003</t>
  </si>
  <si>
    <t>H003K/H003P</t>
  </si>
  <si>
    <t>MÁRA WING/DADO</t>
  </si>
  <si>
    <t>Ľudo DADO 17 3€, 18</t>
  </si>
  <si>
    <t>10,30/32</t>
  </si>
  <si>
    <t>324,13/1259</t>
  </si>
  <si>
    <t>2</t>
  </si>
  <si>
    <t>APOLLO C15 DD/TOMI CROSS 5</t>
  </si>
  <si>
    <t>OM-H004</t>
  </si>
  <si>
    <t>040518/5/248</t>
  </si>
  <si>
    <t>APOLLO/ŘEHÁK</t>
  </si>
  <si>
    <t>Milan HALAJ</t>
  </si>
  <si>
    <t>0</t>
  </si>
  <si>
    <t>PEGASUS XL-R</t>
  </si>
  <si>
    <t>OM-H005</t>
  </si>
  <si>
    <t>H005</t>
  </si>
  <si>
    <t>SOLAR WINGS</t>
  </si>
  <si>
    <t>Ing. Peter MACH</t>
  </si>
  <si>
    <t>2/8</t>
  </si>
  <si>
    <t>47,5/119</t>
  </si>
  <si>
    <t>APOLLO C 15 TN/ TL2</t>
  </si>
  <si>
    <t>OM–H006</t>
  </si>
  <si>
    <t>H006</t>
  </si>
  <si>
    <t>APOLLO/TL</t>
  </si>
  <si>
    <t>Marián ČELKO</t>
  </si>
  <si>
    <t>36/32</t>
  </si>
  <si>
    <t>583,35/730</t>
  </si>
  <si>
    <t>APOLLO C 15 DD/FALCO RX 912</t>
  </si>
  <si>
    <t>OM–H007</t>
  </si>
  <si>
    <t>SK271214/1-2015</t>
  </si>
  <si>
    <t>APOLLO/HULJAK</t>
  </si>
  <si>
    <t>Mgr. Miroslav HULJAK</t>
  </si>
  <si>
    <t>P/Z</t>
  </si>
  <si>
    <t>174/218</t>
  </si>
  <si>
    <t>353/386</t>
  </si>
  <si>
    <t>QUANTUM 15</t>
  </si>
  <si>
    <t>OM-H009</t>
  </si>
  <si>
    <t>7784</t>
  </si>
  <si>
    <t>PEGASUS</t>
  </si>
  <si>
    <t>Milan ŠKRINÁR</t>
  </si>
  <si>
    <t>21,25</t>
  </si>
  <si>
    <t>189,25/269</t>
  </si>
  <si>
    <t>2-3</t>
  </si>
  <si>
    <t>APOLLO ZX/RACER GT</t>
  </si>
  <si>
    <t>OM–H010</t>
  </si>
  <si>
    <t>H010</t>
  </si>
  <si>
    <t>APOLLO/MOLNÁR</t>
  </si>
  <si>
    <t>Ing. Jozef  SEMAN</t>
  </si>
  <si>
    <t>3,20/12</t>
  </si>
  <si>
    <t>616,30/1028</t>
  </si>
  <si>
    <t>APOLLO C17TN / TL2</t>
  </si>
  <si>
    <t>OM–H011</t>
  </si>
  <si>
    <t>020108/H011</t>
  </si>
  <si>
    <t>HALLEY / TL</t>
  </si>
  <si>
    <t>Jozef DUDÁŠ</t>
  </si>
  <si>
    <t>6,5/100</t>
  </si>
  <si>
    <t>MW 117/SAJAN</t>
  </si>
  <si>
    <t>OM–H012</t>
  </si>
  <si>
    <t>1061/H012</t>
  </si>
  <si>
    <t>MÁRA WING/SAJAN</t>
  </si>
  <si>
    <t>Juraj BILÝ</t>
  </si>
  <si>
    <t>P,Z</t>
  </si>
  <si>
    <t>0,52/4</t>
  </si>
  <si>
    <t>349/471</t>
  </si>
  <si>
    <t>MW 155/HALAJ</t>
  </si>
  <si>
    <t>OM-H013</t>
  </si>
  <si>
    <t>H013</t>
  </si>
  <si>
    <t>MÁRA WING/ HALAJ</t>
  </si>
  <si>
    <t>Jozef  KONEČNÝ</t>
  </si>
  <si>
    <t>47,30/121</t>
  </si>
  <si>
    <t>953,30/2021</t>
  </si>
  <si>
    <t xml:space="preserve">STRANGER/FITI 2
</t>
  </si>
  <si>
    <t>OM-H014</t>
  </si>
  <si>
    <t>04207/H017</t>
  </si>
  <si>
    <t xml:space="preserve">AEROS/JUSTRA
</t>
  </si>
  <si>
    <t xml:space="preserve">Ing. Miroslav LISÝ
</t>
  </si>
  <si>
    <t xml:space="preserve">17.8.2000
</t>
  </si>
  <si>
    <t>3,20/</t>
  </si>
  <si>
    <t>61,20/</t>
  </si>
  <si>
    <t>OM-H015</t>
  </si>
  <si>
    <t>180413</t>
  </si>
  <si>
    <t>Ján TÓTH</t>
  </si>
  <si>
    <t>45/135</t>
  </si>
  <si>
    <t>MW 117</t>
  </si>
  <si>
    <t>OM–H017</t>
  </si>
  <si>
    <t>H017</t>
  </si>
  <si>
    <t>MÁRA WING / POLÁK</t>
  </si>
  <si>
    <t>Michal NOVÁK</t>
  </si>
  <si>
    <t>12/21</t>
  </si>
  <si>
    <t>465,35/1137</t>
  </si>
  <si>
    <t>BIONIX 15/VM</t>
  </si>
  <si>
    <t>OM-H018</t>
  </si>
  <si>
    <t>A12071-12065/H018</t>
  </si>
  <si>
    <t>AEROS/MÁDLO</t>
  </si>
  <si>
    <t>Ľubomír BALEJ</t>
  </si>
  <si>
    <t>2010/2007</t>
  </si>
  <si>
    <t>170/280</t>
  </si>
  <si>
    <t>19</t>
  </si>
  <si>
    <t>APOLLO C 15 DD/DELTA JET</t>
  </si>
  <si>
    <t>OM-H019</t>
  </si>
  <si>
    <t>SK251018/H019</t>
  </si>
  <si>
    <t>Ing. Ján VIŠŇOVEC</t>
  </si>
  <si>
    <t>2018/1998</t>
  </si>
  <si>
    <t>V,P</t>
  </si>
  <si>
    <t>0,20//103,45</t>
  </si>
  <si>
    <t>0,20//203,45</t>
  </si>
  <si>
    <t>1-2</t>
  </si>
  <si>
    <t>APOLLO C 17 TN</t>
  </si>
  <si>
    <t>OM–H020</t>
  </si>
  <si>
    <t>M5325382/H020</t>
  </si>
  <si>
    <t>HALLEY</t>
  </si>
  <si>
    <t>25,10/179</t>
  </si>
  <si>
    <t>510/800</t>
  </si>
  <si>
    <t>ATLÉT/ COSMOS</t>
  </si>
  <si>
    <t>OM–H022</t>
  </si>
  <si>
    <t>053131/H022</t>
  </si>
  <si>
    <t>VM-RF/DADO</t>
  </si>
  <si>
    <t>Rudolf ŽILKA</t>
  </si>
  <si>
    <t>P/A</t>
  </si>
  <si>
    <t>14,13/46</t>
  </si>
  <si>
    <t>257/625</t>
  </si>
  <si>
    <t>MW 155/VM 03</t>
  </si>
  <si>
    <t>OM-H023</t>
  </si>
  <si>
    <t>H023</t>
  </si>
  <si>
    <t>MÁRA,MÁDLO,HYNEK</t>
  </si>
  <si>
    <t>Róbert HEJDIŠ</t>
  </si>
  <si>
    <t>Z</t>
  </si>
  <si>
    <t>42,10/54</t>
  </si>
  <si>
    <t>480,10/779</t>
  </si>
  <si>
    <t>APOLLO 15D SEXY/ TOMI</t>
  </si>
  <si>
    <t>OM–H024</t>
  </si>
  <si>
    <t>S250608/H024</t>
  </si>
  <si>
    <t>HALLEY/REHÁK</t>
  </si>
  <si>
    <t>Tomáš TAHOTNÝ 13,14,15,16,17</t>
  </si>
  <si>
    <t>50/160</t>
  </si>
  <si>
    <t>APOLLO CXM-D/RACER GT</t>
  </si>
  <si>
    <t>OM-H027</t>
  </si>
  <si>
    <t>151099/151099</t>
  </si>
  <si>
    <t>Stanislav FAŤARA</t>
  </si>
  <si>
    <t>10/11</t>
  </si>
  <si>
    <t>357/459</t>
  </si>
  <si>
    <t>APOLLO C 15 DD/DELTA JET 2</t>
  </si>
  <si>
    <t>OM-H028</t>
  </si>
  <si>
    <t>241017/241017</t>
  </si>
  <si>
    <t>Tibor KLENKO</t>
  </si>
  <si>
    <t>2,15/8</t>
  </si>
  <si>
    <t>ZK</t>
  </si>
  <si>
    <t>DISCUS 14 BC</t>
  </si>
  <si>
    <t>OM-H029</t>
  </si>
  <si>
    <t>063.12</t>
  </si>
  <si>
    <t>AEROS</t>
  </si>
  <si>
    <t>Stanislav JANČI</t>
  </si>
  <si>
    <t>APOLLO CXM DD/RACER GT</t>
  </si>
  <si>
    <t>OM-H030</t>
  </si>
  <si>
    <t>160916</t>
  </si>
  <si>
    <t>Igor JENČO</t>
  </si>
  <si>
    <t>28/106</t>
  </si>
  <si>
    <t>378/695</t>
  </si>
  <si>
    <t>APOLLO CXM/RACER GT</t>
  </si>
  <si>
    <t>OM-H031</t>
  </si>
  <si>
    <t>140497</t>
  </si>
  <si>
    <t>Vladimír TOTH</t>
  </si>
  <si>
    <t>19/31</t>
  </si>
  <si>
    <t>118,50/314</t>
  </si>
  <si>
    <t>PROFI/FÉLIX DRACO</t>
  </si>
  <si>
    <t>OM-H032</t>
  </si>
  <si>
    <t>072/12-01/2013</t>
  </si>
  <si>
    <t>AEROS/JÁN LACÚCH</t>
  </si>
  <si>
    <t>Ján LACÚCH</t>
  </si>
  <si>
    <t>36/87</t>
  </si>
  <si>
    <t>neplatné viac ako 2roky</t>
  </si>
  <si>
    <t>PROFI TL/JET STAR</t>
  </si>
  <si>
    <t>OM-H033</t>
  </si>
  <si>
    <t>082.12/4621/96</t>
  </si>
  <si>
    <t>AEROS/APOLLO</t>
  </si>
  <si>
    <t>Roman BERNÁTH</t>
  </si>
  <si>
    <t>2012/1996</t>
  </si>
  <si>
    <t>359,05/634</t>
  </si>
  <si>
    <t>MW 197/AQC 03</t>
  </si>
  <si>
    <t>OM-H034</t>
  </si>
  <si>
    <t>003/91</t>
  </si>
  <si>
    <t>M WING/AQUACENTRUM</t>
  </si>
  <si>
    <t>Vladimír KÚDELKA</t>
  </si>
  <si>
    <t>18/23</t>
  </si>
  <si>
    <t>145/206</t>
  </si>
  <si>
    <t>M-2-NOVA</t>
  </si>
  <si>
    <t>OM-H035</t>
  </si>
  <si>
    <t>10344/29-2</t>
  </si>
  <si>
    <t>VYSKOČIL</t>
  </si>
  <si>
    <t>Pavol CIMBÁK</t>
  </si>
  <si>
    <t>18,00/59</t>
  </si>
  <si>
    <t>ESO 14/TL 2</t>
  </si>
  <si>
    <t>OM-H037</t>
  </si>
  <si>
    <t>H037</t>
  </si>
  <si>
    <t>TL ULTRALIGHT</t>
  </si>
  <si>
    <t>Igor BOJKAS</t>
  </si>
  <si>
    <t>12,45/25</t>
  </si>
  <si>
    <t>308/478</t>
  </si>
  <si>
    <t>RADOGA 2</t>
  </si>
  <si>
    <t>OM–H038</t>
  </si>
  <si>
    <t>H038/N 189</t>
  </si>
  <si>
    <t>KRASNOJARSKIJ INŠT.</t>
  </si>
  <si>
    <t>Ing. Juraj KREMPASKÝ</t>
  </si>
  <si>
    <t>2,35/5</t>
  </si>
  <si>
    <t>419,45</t>
  </si>
  <si>
    <t>zdvojené ovládanie PPN</t>
  </si>
  <si>
    <t>MW 117 / HATALA</t>
  </si>
  <si>
    <t>OM–H039</t>
  </si>
  <si>
    <t>H039</t>
  </si>
  <si>
    <t>MÁRA WING / HATALA</t>
  </si>
  <si>
    <t>Urban  ŠKOTTA</t>
  </si>
  <si>
    <t>NIL</t>
  </si>
  <si>
    <t>55,22/101</t>
  </si>
  <si>
    <t>ESO 2/COSMOS</t>
  </si>
  <si>
    <t>OM-H040</t>
  </si>
  <si>
    <t>H040/3940920</t>
  </si>
  <si>
    <t>Ing. Vladimír LUKAČIŠIN</t>
  </si>
  <si>
    <t>16,30/48</t>
  </si>
  <si>
    <t>477,40/1052</t>
  </si>
  <si>
    <t>ESO 14/STANČÍK krídlo do 1.9.2017, podvozok vyradiť, krídlo zakonzervovať-nevyraďovať, tel. 26.2.2018</t>
  </si>
  <si>
    <t>OM–H043</t>
  </si>
  <si>
    <t>H043</t>
  </si>
  <si>
    <t>TL / STANČÍK</t>
  </si>
  <si>
    <t>Jaroslav STANČÍK 3 € - 16,17, 18</t>
  </si>
  <si>
    <t>7,53/11</t>
  </si>
  <si>
    <t>286,26/698</t>
  </si>
  <si>
    <t>APOLLO/COSMOS</t>
  </si>
  <si>
    <t>OM–H044</t>
  </si>
  <si>
    <t>H044</t>
  </si>
  <si>
    <t>Ing. František ŠČERBA</t>
  </si>
  <si>
    <t>12,40/30</t>
  </si>
  <si>
    <t>188/869</t>
  </si>
  <si>
    <t>MW 155/ VLADYKA</t>
  </si>
  <si>
    <t>OM–H046</t>
  </si>
  <si>
    <t>H046</t>
  </si>
  <si>
    <t>MÁRA WING/ VLADYKA</t>
  </si>
  <si>
    <t>Filip BREZA</t>
  </si>
  <si>
    <t>10,43/20</t>
  </si>
  <si>
    <t>155,33/484</t>
  </si>
  <si>
    <t>MW 155</t>
  </si>
  <si>
    <t>OM–H047</t>
  </si>
  <si>
    <t>1173</t>
  </si>
  <si>
    <t>MÁRA WING</t>
  </si>
  <si>
    <t>Ján KNAPČOK</t>
  </si>
  <si>
    <t>.</t>
  </si>
  <si>
    <t>184/654</t>
  </si>
  <si>
    <t>60+podv.</t>
  </si>
  <si>
    <t>DISCUS 15 A/TINKA</t>
  </si>
  <si>
    <t>OM-H048</t>
  </si>
  <si>
    <t>077.04/H048</t>
  </si>
  <si>
    <t>AEROS/TINKA</t>
  </si>
  <si>
    <t>Marián TINKA</t>
  </si>
  <si>
    <t>2004/15</t>
  </si>
  <si>
    <t>34/51</t>
  </si>
  <si>
    <t>73/106</t>
  </si>
  <si>
    <t>50 dlhodobo neprevádzkované,nevyraďovať,  rekonštrukcia</t>
  </si>
  <si>
    <t>OM-H050</t>
  </si>
  <si>
    <t>AIR BRIDGE/NOVÁČEK</t>
  </si>
  <si>
    <t>0M-H051</t>
  </si>
  <si>
    <t>053120/2007</t>
  </si>
  <si>
    <t>ATLET/NOVÁČEK</t>
  </si>
  <si>
    <t>Mgr. Igor TALLO</t>
  </si>
  <si>
    <t>37/102</t>
  </si>
  <si>
    <t>242/692</t>
  </si>
  <si>
    <t>SKY GLIDER / TOMICROS</t>
  </si>
  <si>
    <t>OM–H052</t>
  </si>
  <si>
    <t>H052</t>
  </si>
  <si>
    <t>Jozef  ČERMÁK</t>
  </si>
  <si>
    <t>25,50/72</t>
  </si>
  <si>
    <t>204,40/548</t>
  </si>
  <si>
    <t>APOLLO C 15 DD/JET STAR</t>
  </si>
  <si>
    <t>OM-H053</t>
  </si>
  <si>
    <t>260212/SK020213</t>
  </si>
  <si>
    <t>Ondrej BOŠKO</t>
  </si>
  <si>
    <t>89/110</t>
  </si>
  <si>
    <t>356/777</t>
  </si>
  <si>
    <t>GRADIENT DELFÍN</t>
  </si>
  <si>
    <t>OM–H054</t>
  </si>
  <si>
    <t>H054</t>
  </si>
  <si>
    <t>TKÁČ/ŘEHÁK</t>
  </si>
  <si>
    <t>Marián CSONKA</t>
  </si>
  <si>
    <t>100,05/136</t>
  </si>
  <si>
    <t>384,20/956</t>
  </si>
  <si>
    <t>ESO 2 / DADO</t>
  </si>
  <si>
    <t>OM–H055</t>
  </si>
  <si>
    <t>H055</t>
  </si>
  <si>
    <t>TL ULTRALIGHT / DADO</t>
  </si>
  <si>
    <t>Ing. Jozef SEMAN</t>
  </si>
  <si>
    <t>1993/2006</t>
  </si>
  <si>
    <t>22,34/22</t>
  </si>
  <si>
    <t>159/244</t>
  </si>
  <si>
    <t>MW 167/DADO</t>
  </si>
  <si>
    <t>OM–H056</t>
  </si>
  <si>
    <t>H056/84-00124</t>
  </si>
  <si>
    <t>Ján FEDOR</t>
  </si>
  <si>
    <t>13,10/42</t>
  </si>
  <si>
    <t>134,15/344</t>
  </si>
  <si>
    <t>STRANGER 2M/FITI 2</t>
  </si>
  <si>
    <t>OM-H057</t>
  </si>
  <si>
    <t>047.09/135/2006</t>
  </si>
  <si>
    <t>AEROS/JUNKERS PROFLY</t>
  </si>
  <si>
    <t>Róbert HRDÝ</t>
  </si>
  <si>
    <t>170/300</t>
  </si>
  <si>
    <t>OM-H058</t>
  </si>
  <si>
    <t>SK030913/SK030913</t>
  </si>
  <si>
    <t>APOLLO/HALLEY</t>
  </si>
  <si>
    <t>Roman BENĎÁK</t>
  </si>
  <si>
    <t>133,30/214</t>
  </si>
  <si>
    <t>481,30/792</t>
  </si>
  <si>
    <t>ESO 14 / COSMOS</t>
  </si>
  <si>
    <t>OM–H060</t>
  </si>
  <si>
    <t>H060</t>
  </si>
  <si>
    <t>TL SOKOLOVSKÝ / SADLOŇ</t>
  </si>
  <si>
    <t>Jaroslav SADLOŇ</t>
  </si>
  <si>
    <t>1/5</t>
  </si>
  <si>
    <t>229/579</t>
  </si>
  <si>
    <t>ESO 14 / APOLLO</t>
  </si>
  <si>
    <t>OM–H061</t>
  </si>
  <si>
    <t>24790</t>
  </si>
  <si>
    <t>TL, / HALLEY</t>
  </si>
  <si>
    <t>Róbert KŇAZEJE</t>
  </si>
  <si>
    <t>22/46</t>
  </si>
  <si>
    <t>371/1051</t>
  </si>
  <si>
    <t>T</t>
  </si>
  <si>
    <t>TL 2</t>
  </si>
  <si>
    <t>H062</t>
  </si>
  <si>
    <t>0 0 1</t>
  </si>
  <si>
    <t>TL ULTRALIGHT/TURAN B+M</t>
  </si>
  <si>
    <t>Branislav TURAN</t>
  </si>
  <si>
    <t>148,51/269</t>
  </si>
  <si>
    <t>193,07/572</t>
  </si>
  <si>
    <t>141+ZK</t>
  </si>
  <si>
    <t>APOLLO CXM 2002</t>
  </si>
  <si>
    <t>OM–H063</t>
  </si>
  <si>
    <t>291004/H063</t>
  </si>
  <si>
    <t>Vladimír STANKIEVIČ</t>
  </si>
  <si>
    <t>16,30/40</t>
  </si>
  <si>
    <t>175,53/339</t>
  </si>
  <si>
    <t>STRANGER/CARBONE</t>
  </si>
  <si>
    <t>OM–H064</t>
  </si>
  <si>
    <t>041.07/042007</t>
  </si>
  <si>
    <t>AEROS / FLYING</t>
  </si>
  <si>
    <t>Miloš PALIATKA</t>
  </si>
  <si>
    <t>338/558</t>
  </si>
  <si>
    <t>1140/1630</t>
  </si>
  <si>
    <t>65dlhodobo neprevádzkované, neryraďovať, rekonštrukcia</t>
  </si>
  <si>
    <t>OM-H065</t>
  </si>
  <si>
    <t>STREAM/TOMI CROSS</t>
  </si>
  <si>
    <t>OM-H066</t>
  </si>
  <si>
    <t>H066</t>
  </si>
  <si>
    <t>AEROS/TOMI AVIATION</t>
  </si>
  <si>
    <t>2007/2004</t>
  </si>
  <si>
    <t>8,10//18</t>
  </si>
  <si>
    <t>214,15//65</t>
  </si>
  <si>
    <t>APOLLO 17 TN/WALTER</t>
  </si>
  <si>
    <t>OM-H067</t>
  </si>
  <si>
    <t>H067/H076</t>
  </si>
  <si>
    <r>
      <t>HALLEY/T</t>
    </r>
    <r>
      <rPr>
        <sz val="10"/>
        <color indexed="8"/>
        <rFont val="Arial"/>
        <family val="2"/>
      </rPr>
      <t>Ö</t>
    </r>
    <r>
      <rPr>
        <sz val="10"/>
        <color indexed="8"/>
        <rFont val="Times New Roman"/>
        <family val="2"/>
      </rPr>
      <t>PFER</t>
    </r>
  </si>
  <si>
    <t>Walter TÖPFER</t>
  </si>
  <si>
    <t>17/47</t>
  </si>
  <si>
    <t>78/255</t>
  </si>
  <si>
    <t>Od 13.4.2016 OM-H067+H076 ako celok</t>
  </si>
  <si>
    <t>STILL 17/CROSS 5</t>
  </si>
  <si>
    <t>OM–H068</t>
  </si>
  <si>
    <t>04510 /5.251</t>
  </si>
  <si>
    <t>Mikuláš KOŠŤÁL</t>
  </si>
  <si>
    <t>162/331</t>
  </si>
  <si>
    <t>875/1633</t>
  </si>
  <si>
    <t>PROFI TL 14,5/VM</t>
  </si>
  <si>
    <t>OM–H070</t>
  </si>
  <si>
    <t>034.47/0078</t>
  </si>
  <si>
    <t>Ján MATEJIČKA</t>
  </si>
  <si>
    <t>2012/2019</t>
  </si>
  <si>
    <t>150/320</t>
  </si>
  <si>
    <t>MV-17/FAŠ</t>
  </si>
  <si>
    <t>OM-H071</t>
  </si>
  <si>
    <t>H071/001</t>
  </si>
  <si>
    <t>MÁRA WING/FAŠUNG</t>
  </si>
  <si>
    <t>Jozef GARAŽIA</t>
  </si>
  <si>
    <t>1,20/8</t>
  </si>
  <si>
    <t>181,20/418</t>
  </si>
  <si>
    <t>PROFI / TOMI CROSS 5</t>
  </si>
  <si>
    <t>OM–H072</t>
  </si>
  <si>
    <t>041.06 / 440 05270</t>
  </si>
  <si>
    <t>AEROS  /TOMI AVIATION</t>
  </si>
  <si>
    <t>Ing. Karol SLABÁK</t>
  </si>
  <si>
    <t>61,55/90</t>
  </si>
  <si>
    <t>263,03/486</t>
  </si>
  <si>
    <t>SPIDER XP 15</t>
  </si>
  <si>
    <t>OM-H073</t>
  </si>
  <si>
    <t>10/D116/92-1.4</t>
  </si>
  <si>
    <t>AIR CREATION/FLIGHT TEAM</t>
  </si>
  <si>
    <r>
      <t>Ing. Gerhard ZOTL</t>
    </r>
    <r>
      <rPr>
        <sz val="10"/>
        <rFont val="Arial"/>
        <family val="2"/>
      </rPr>
      <t>Ö</t>
    </r>
    <r>
      <rPr>
        <sz val="10"/>
        <rFont val="Times New Roman"/>
        <family val="1"/>
      </rPr>
      <t>TERER</t>
    </r>
  </si>
  <si>
    <t>187,30/257</t>
  </si>
  <si>
    <t>Prev. D. Plučinský</t>
  </si>
  <si>
    <t>APOLLO C 15DD/JET STAR</t>
  </si>
  <si>
    <t>OM–H074</t>
  </si>
  <si>
    <t>190213/241009</t>
  </si>
  <si>
    <t>Erich VÉGH</t>
  </si>
  <si>
    <t>44,14/73</t>
  </si>
  <si>
    <t>209,04/722</t>
  </si>
  <si>
    <t>PROFI / REHÁK</t>
  </si>
  <si>
    <t>OM–H075</t>
  </si>
  <si>
    <t>059.10/5-267/5/96</t>
  </si>
  <si>
    <t>AEROS / REHÁK</t>
  </si>
  <si>
    <t>Miroslav HULJAK</t>
  </si>
  <si>
    <t>18,05</t>
  </si>
  <si>
    <t>713,35//podvozok 0</t>
  </si>
  <si>
    <t>APOLLO C15TN</t>
  </si>
  <si>
    <t xml:space="preserve">OM-H076 </t>
  </si>
  <si>
    <t>H076</t>
  </si>
  <si>
    <t>40,35/143</t>
  </si>
  <si>
    <t>60+trike</t>
  </si>
  <si>
    <t>podvozok walter H-076 (p.č. 82)</t>
  </si>
  <si>
    <t>GRADIENT 130/TOMI 5</t>
  </si>
  <si>
    <t>OM-H077</t>
  </si>
  <si>
    <t>5/2103</t>
  </si>
  <si>
    <t>TKÁČ-ŘEHÁK</t>
  </si>
  <si>
    <t>František ŠUCHAŇ</t>
  </si>
  <si>
    <t>5/5</t>
  </si>
  <si>
    <t>69/155</t>
  </si>
  <si>
    <t>Vlečné zariadenie VERNER,dovoz ČR</t>
  </si>
  <si>
    <t>OM-H078</t>
  </si>
  <si>
    <t>T8841164XL</t>
  </si>
  <si>
    <t>PEGASUS/PEGASUS</t>
  </si>
  <si>
    <t>Milan KONEČNÍK</t>
  </si>
  <si>
    <t>15,15/16</t>
  </si>
  <si>
    <t>79,50/76</t>
  </si>
  <si>
    <t>MW 155/BOHUNICKÝ</t>
  </si>
  <si>
    <t>OM-H079</t>
  </si>
  <si>
    <t>H079</t>
  </si>
  <si>
    <t>MÁRA WING/BOHUNICKÝ</t>
  </si>
  <si>
    <t>Ivan BOHUNICKÝ</t>
  </si>
  <si>
    <t>13,55/8</t>
  </si>
  <si>
    <t>218,55/352</t>
  </si>
  <si>
    <t>EROS/SADLOŇ</t>
  </si>
  <si>
    <t>OM-H080</t>
  </si>
  <si>
    <t>H080</t>
  </si>
  <si>
    <t>EROS/VYDARENÝ-SADLOŇ</t>
  </si>
  <si>
    <t>Dušan KLIMÁČEK</t>
  </si>
  <si>
    <t>13,38/11</t>
  </si>
  <si>
    <t>113/123</t>
  </si>
  <si>
    <t>1</t>
  </si>
  <si>
    <t>STILL 17/TOMI CROSS URS 1</t>
  </si>
  <si>
    <t>OM-H081</t>
  </si>
  <si>
    <t>038.08/1</t>
  </si>
  <si>
    <t>AEROS/ŠKOTTA</t>
  </si>
  <si>
    <t>Urban ŠKOTTA</t>
  </si>
  <si>
    <t>2008/2019</t>
  </si>
  <si>
    <t>0//0</t>
  </si>
  <si>
    <t>147//0</t>
  </si>
  <si>
    <t>BIONIX2/TOMI CROSS 5</t>
  </si>
  <si>
    <t>OM-H082</t>
  </si>
  <si>
    <t>A18013-19003//5/253</t>
  </si>
  <si>
    <t>AIR CREATION/TOMI AVIATION</t>
  </si>
  <si>
    <t>304/551</t>
  </si>
  <si>
    <t>MW 155/MV 06</t>
  </si>
  <si>
    <t>H082</t>
  </si>
  <si>
    <t>MARA/MADLO</t>
  </si>
  <si>
    <t>František DADAJ</t>
  </si>
  <si>
    <t>2009/2011</t>
  </si>
  <si>
    <t>NIL/NIL</t>
  </si>
  <si>
    <t>kúpené z ČR</t>
  </si>
  <si>
    <t>FOX-16T/ANT</t>
  </si>
  <si>
    <t>OM-H085</t>
  </si>
  <si>
    <t>010.13/04.03.010</t>
  </si>
  <si>
    <t>Ing. Eduard HANÁK</t>
  </si>
  <si>
    <t>41/23</t>
  </si>
  <si>
    <t>101/76</t>
  </si>
  <si>
    <t>M-2/ZK-8//COSMOS/LADECKÝ</t>
  </si>
  <si>
    <t>OM-H087</t>
  </si>
  <si>
    <t>9606022/08//025414</t>
  </si>
  <si>
    <t>OFICIAL DELTA/LADECKÝ</t>
  </si>
  <si>
    <t>Ján HORVÁTH</t>
  </si>
  <si>
    <t>2,25/9</t>
  </si>
  <si>
    <t>277,20/399</t>
  </si>
  <si>
    <t>MW 117/FITI 1</t>
  </si>
  <si>
    <t>OM-H088</t>
  </si>
  <si>
    <t>H088/04 40101 911</t>
  </si>
  <si>
    <t>MÁRA WING/JANČUŠKA</t>
  </si>
  <si>
    <t>Peter JANČUŠKA</t>
  </si>
  <si>
    <t>1991/03</t>
  </si>
  <si>
    <t>19/40</t>
  </si>
  <si>
    <t>162/367</t>
  </si>
  <si>
    <t>HAZARD HZ 16 S/TRIDENT</t>
  </si>
  <si>
    <t>OM-H090</t>
  </si>
  <si>
    <t>10160D6S014K/L3807A001S</t>
  </si>
  <si>
    <t>RAMPHOS</t>
  </si>
  <si>
    <t>Ivan LADOŠ</t>
  </si>
  <si>
    <t>6,25/37</t>
  </si>
  <si>
    <t>22,20/120</t>
  </si>
  <si>
    <t>C15D TOPLES/HÓDGÉP</t>
  </si>
  <si>
    <t>OM-H092</t>
  </si>
  <si>
    <t>300514/AT01017</t>
  </si>
  <si>
    <t>HALLEY/HÓDGÉP</t>
  </si>
  <si>
    <t>Rudolf FÍDES</t>
  </si>
  <si>
    <t>51/134</t>
  </si>
  <si>
    <t>124,3/382</t>
  </si>
  <si>
    <t>QUASAR 14/GODAL</t>
  </si>
  <si>
    <t>OM-H093</t>
  </si>
  <si>
    <t>H093</t>
  </si>
  <si>
    <t>HAMAN/GODAL</t>
  </si>
  <si>
    <t>Ing. Peter JANČOVIČ</t>
  </si>
  <si>
    <t>0/17,40//24</t>
  </si>
  <si>
    <t>170/44,40//60</t>
  </si>
  <si>
    <t>30+33</t>
  </si>
  <si>
    <t>SPEED TL/DRAGON</t>
  </si>
  <si>
    <t>OM-H095</t>
  </si>
  <si>
    <t>820/001</t>
  </si>
  <si>
    <t>UP EUROPE/KMEŤ</t>
  </si>
  <si>
    <t>Stanislav KMEŤ</t>
  </si>
  <si>
    <t>1997/2012</t>
  </si>
  <si>
    <t>35,35/26</t>
  </si>
  <si>
    <t>137,35/118</t>
  </si>
  <si>
    <t>PICO/FITI II</t>
  </si>
  <si>
    <t>OM–H098</t>
  </si>
  <si>
    <t>020117/3887841</t>
  </si>
  <si>
    <t>BAUTEK/JUNKERS</t>
  </si>
  <si>
    <t>Ing. Miroslav PAVELKA</t>
  </si>
  <si>
    <t>2004/93</t>
  </si>
  <si>
    <t>8/8</t>
  </si>
  <si>
    <t>35/22//438/444</t>
  </si>
  <si>
    <t>podvozok preevidovaný z OM-H021</t>
  </si>
  <si>
    <t xml:space="preserve"> C 15 DD/XX-STYLE</t>
  </si>
  <si>
    <t>OM-H099</t>
  </si>
  <si>
    <t>PI080915/003</t>
  </si>
  <si>
    <t>APOLLO/XX-STYLE</t>
  </si>
  <si>
    <t>2015/05</t>
  </si>
  <si>
    <t>4/5</t>
  </si>
  <si>
    <t>19/22</t>
  </si>
  <si>
    <t>MW 155 /CROSS 5</t>
  </si>
  <si>
    <t>OM–H100</t>
  </si>
  <si>
    <t>1146.96/5.257</t>
  </si>
  <si>
    <t>M WING / TOMI AVIATION</t>
  </si>
  <si>
    <t>Branislav DRÁBIK</t>
  </si>
  <si>
    <t>1996/2009</t>
  </si>
  <si>
    <t>154/174</t>
  </si>
  <si>
    <t>367/536</t>
  </si>
  <si>
    <t>STINGRAY/CROSS 5 SPORT</t>
  </si>
  <si>
    <t>OM-H101</t>
  </si>
  <si>
    <t>035.19/5.240</t>
  </si>
  <si>
    <t>Mgr. Jozef  SAJAN</t>
  </si>
  <si>
    <t>2019/2006</t>
  </si>
  <si>
    <t>0//443,39</t>
  </si>
  <si>
    <t>STING RAY/CROSS 5 SPORT</t>
  </si>
  <si>
    <t>OM-H102</t>
  </si>
  <si>
    <t>026.19/5/267</t>
  </si>
  <si>
    <t>MVDr. Juraj VESELÝ</t>
  </si>
  <si>
    <t>2019/2012</t>
  </si>
  <si>
    <t>0//715/731</t>
  </si>
  <si>
    <t>nové krídlo, podvozok z OM-H075</t>
  </si>
  <si>
    <t>OM-H103</t>
  </si>
  <si>
    <t>150415</t>
  </si>
  <si>
    <t>HALLEY EGER</t>
  </si>
  <si>
    <t>60,40/107</t>
  </si>
  <si>
    <t>CZ 15,4/CROSS 5 SPORT</t>
  </si>
  <si>
    <t>OM-H104</t>
  </si>
  <si>
    <t>152/5/268</t>
  </si>
  <si>
    <t>QUASAR/TOMI AVIATION</t>
  </si>
  <si>
    <t>Mgr. Jozef SAJAN</t>
  </si>
  <si>
    <t>2011/2013</t>
  </si>
  <si>
    <t>150</t>
  </si>
  <si>
    <t>OM-H105</t>
  </si>
  <si>
    <t>180305/0710</t>
  </si>
  <si>
    <t>507,25/1112</t>
  </si>
  <si>
    <r>
      <t>BIONIX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/FITI 2</t>
    </r>
  </si>
  <si>
    <t>OM-H110</t>
  </si>
  <si>
    <t>A18009-17125/SP021704</t>
  </si>
  <si>
    <t>AIRCREATION/NEMEC</t>
  </si>
  <si>
    <t>C 15 TN/KRAKEN</t>
  </si>
  <si>
    <t>OM-H111</t>
  </si>
  <si>
    <t>100802/881725</t>
  </si>
  <si>
    <t>APOLLO/HIRJAK</t>
  </si>
  <si>
    <t>Vladimír HIRJAK</t>
  </si>
  <si>
    <t>10/10</t>
  </si>
  <si>
    <t>96,50/90</t>
  </si>
  <si>
    <t>OM-H117</t>
  </si>
  <si>
    <t>171114/230914</t>
  </si>
  <si>
    <t>Ing. Vladimír KREMPASKÝ</t>
  </si>
  <si>
    <t>122,20/169</t>
  </si>
  <si>
    <t>366,45/542</t>
  </si>
  <si>
    <t>PROFI TL 14/JOKER</t>
  </si>
  <si>
    <t>OM-H121</t>
  </si>
  <si>
    <t>041.15/17011</t>
  </si>
  <si>
    <t>AEROS/JOKER TRIKE</t>
  </si>
  <si>
    <t>Ľuboš BIELIK</t>
  </si>
  <si>
    <t>10/46</t>
  </si>
  <si>
    <t>40/46</t>
  </si>
  <si>
    <t>FOX T 13/PEABEE</t>
  </si>
  <si>
    <t>OM-H124</t>
  </si>
  <si>
    <t>035.19/DA174</t>
  </si>
  <si>
    <t>AEROS/FLYLIGHT</t>
  </si>
  <si>
    <t>Ing. Henrich PARTL</t>
  </si>
  <si>
    <t>OM-H202</t>
  </si>
  <si>
    <t>070317/EST130217</t>
  </si>
  <si>
    <t>Štefan MARKUŠ</t>
  </si>
  <si>
    <t>249/380</t>
  </si>
  <si>
    <t>EXXTACY160/CSONKA</t>
  </si>
  <si>
    <t>OM–H401</t>
  </si>
  <si>
    <t>980400803/H401</t>
  </si>
  <si>
    <t>FLIEGERBÖHM/CSONKA</t>
  </si>
  <si>
    <t>1998/2008</t>
  </si>
  <si>
    <t>27/32//183/173</t>
  </si>
  <si>
    <t>3E</t>
  </si>
  <si>
    <t>38+33</t>
  </si>
  <si>
    <t>TALON 150</t>
  </si>
  <si>
    <t>OM–H402</t>
  </si>
  <si>
    <t>37309</t>
  </si>
  <si>
    <t>WILLS WING</t>
  </si>
  <si>
    <t>Ing. Marián MEDVEC</t>
  </si>
  <si>
    <t>53</t>
  </si>
  <si>
    <t>403 20.6.2016 vybrať z vyradených</t>
  </si>
  <si>
    <t>LITESPEED S 5</t>
  </si>
  <si>
    <t>OM-H403</t>
  </si>
  <si>
    <t>H403</t>
  </si>
  <si>
    <t>MOYES</t>
  </si>
  <si>
    <t>Ing. Ján BELAN</t>
  </si>
  <si>
    <t>50</t>
  </si>
  <si>
    <t>300</t>
  </si>
  <si>
    <t>ZK 1B</t>
  </si>
  <si>
    <t>OM-H404</t>
  </si>
  <si>
    <t>H404/1010</t>
  </si>
  <si>
    <t>APROM</t>
  </si>
  <si>
    <t>DELTA CLUB BRATISLAVA</t>
  </si>
  <si>
    <t>430/1480</t>
  </si>
  <si>
    <t>STEALTH KPL 3 - 14</t>
  </si>
  <si>
    <t>OM–H405</t>
  </si>
  <si>
    <t xml:space="preserve">AEROS </t>
  </si>
  <si>
    <t>Ing. Peter  GAŠPAROVIČ PhD.</t>
  </si>
  <si>
    <t>525</t>
  </si>
  <si>
    <t>SPACE 16</t>
  </si>
  <si>
    <t>OM-H406</t>
  </si>
  <si>
    <t>51609043</t>
  </si>
  <si>
    <t xml:space="preserve">FLUGSPORT SEEDWINGS </t>
  </si>
  <si>
    <t>Ing. Maroš VALENTOVIČ</t>
  </si>
  <si>
    <t>100</t>
  </si>
  <si>
    <t>EXXTACY Bi / TOMA</t>
  </si>
  <si>
    <t>OM–H407</t>
  </si>
  <si>
    <t>020400202/H407</t>
  </si>
  <si>
    <t>FLIEGERBÖHM/TOMA</t>
  </si>
  <si>
    <t>Ing. Severín  TOMA</t>
  </si>
  <si>
    <t>7,48/7</t>
  </si>
  <si>
    <t>119,05/89</t>
  </si>
  <si>
    <t>T2 - 144</t>
  </si>
  <si>
    <t>OM-H408</t>
  </si>
  <si>
    <t>37700</t>
  </si>
  <si>
    <t>Ing. Róbert MURÍN</t>
  </si>
  <si>
    <t>34</t>
  </si>
  <si>
    <t>240</t>
  </si>
  <si>
    <t>SPORT 167</t>
  </si>
  <si>
    <t>OM-H409</t>
  </si>
  <si>
    <t>H409</t>
  </si>
  <si>
    <t>9</t>
  </si>
  <si>
    <t>164</t>
  </si>
  <si>
    <t>OM-H410</t>
  </si>
  <si>
    <t>MTZ 39</t>
  </si>
  <si>
    <t>BRNO SPORT</t>
  </si>
  <si>
    <t>316,5</t>
  </si>
  <si>
    <t>UNO</t>
  </si>
  <si>
    <t>OM-H411</t>
  </si>
  <si>
    <t>H411</t>
  </si>
  <si>
    <t>FIREBIRD SKY SPORT AG</t>
  </si>
  <si>
    <t>0,15</t>
  </si>
  <si>
    <t>328,15</t>
  </si>
  <si>
    <t>MAGIC KISS</t>
  </si>
  <si>
    <t>OM-H413</t>
  </si>
  <si>
    <t>H413</t>
  </si>
  <si>
    <t>AIR WAVE</t>
  </si>
  <si>
    <t>Ing. Ivan SABOL</t>
  </si>
  <si>
    <t>257</t>
  </si>
  <si>
    <t>LITESPEED RX 3,5 PRO</t>
  </si>
  <si>
    <t>OM-H414</t>
  </si>
  <si>
    <t>69790118Rx3.5P429</t>
  </si>
  <si>
    <t xml:space="preserve">ZK  1B
</t>
  </si>
  <si>
    <t xml:space="preserve">OM–H415
</t>
  </si>
  <si>
    <t>1029</t>
  </si>
  <si>
    <t>APROM BUBOVICE</t>
  </si>
  <si>
    <t>Ferdinand NÍZNER</t>
  </si>
  <si>
    <t>115</t>
  </si>
  <si>
    <t>STEALTH KPL-3-14</t>
  </si>
  <si>
    <t>OM–H416</t>
  </si>
  <si>
    <t>H416</t>
  </si>
  <si>
    <t>Ing. Jaroslav SOJKA</t>
  </si>
  <si>
    <t>0,35</t>
  </si>
  <si>
    <t>326</t>
  </si>
  <si>
    <t>FIZZ</t>
  </si>
  <si>
    <t>OM–H418</t>
  </si>
  <si>
    <t>021216</t>
  </si>
  <si>
    <t>BAUTEK</t>
  </si>
  <si>
    <t>Edmond DRAGOŠEK</t>
  </si>
  <si>
    <t>20,44</t>
  </si>
  <si>
    <t>39,41</t>
  </si>
  <si>
    <t>DHV 3</t>
  </si>
  <si>
    <t>LITESPEED 4</t>
  </si>
  <si>
    <t>OM-H419</t>
  </si>
  <si>
    <t>LS4-295M2</t>
  </si>
  <si>
    <t>Ing. Ladislav GÉCI</t>
  </si>
  <si>
    <t>RX 2 L</t>
  </si>
  <si>
    <t>OM-H420</t>
  </si>
  <si>
    <t>9231</t>
  </si>
  <si>
    <t>ICARO 2000</t>
  </si>
  <si>
    <t>Ing. Stanislav MACICHA</t>
  </si>
  <si>
    <t>7</t>
  </si>
  <si>
    <t>82</t>
  </si>
  <si>
    <t>POLARIS DELTA</t>
  </si>
  <si>
    <t>OM-H421</t>
  </si>
  <si>
    <t>841564</t>
  </si>
  <si>
    <t>POLARIS</t>
  </si>
  <si>
    <t>DUCK D 2-180</t>
  </si>
  <si>
    <t>OM-H422</t>
  </si>
  <si>
    <t>11279</t>
  </si>
  <si>
    <t>WILLS-WING</t>
  </si>
  <si>
    <t>25,05</t>
  </si>
  <si>
    <t>IMPULS 14</t>
  </si>
  <si>
    <t>OM-H423</t>
  </si>
  <si>
    <t>IMPULS GmbH</t>
  </si>
  <si>
    <t>40</t>
  </si>
  <si>
    <t>FALCON 195</t>
  </si>
  <si>
    <t>OM-H424</t>
  </si>
  <si>
    <t>26349</t>
  </si>
  <si>
    <t>Ing. Andrej MIŠUTKA</t>
  </si>
  <si>
    <t>4</t>
  </si>
  <si>
    <t>74</t>
  </si>
  <si>
    <t>DISCUS 14</t>
  </si>
  <si>
    <t>OM–H425</t>
  </si>
  <si>
    <t>Jaroslav MUCHA</t>
  </si>
  <si>
    <t>12,34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</si>
  <si>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</si>
  <si>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</si>
  <si>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</si>
  <si>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</si>
  <si>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</si>
  <si>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</si>
  <si>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</si>
  <si>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</si>
  <si>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</si>
  <si>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</si>
  <si>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</si>
  <si>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H428</t>
  </si>
  <si>
    <t>Mgr. Martin FORGÁČ</t>
  </si>
  <si>
    <t>82,5</t>
  </si>
  <si>
    <t>ZK-1A</t>
  </si>
  <si>
    <t>OM-H429</t>
  </si>
  <si>
    <t>1116</t>
  </si>
  <si>
    <t>AQC Praha</t>
  </si>
  <si>
    <t>Dušan KALINKA</t>
  </si>
  <si>
    <t>0,20</t>
  </si>
  <si>
    <t>1,30</t>
  </si>
  <si>
    <t>ATLAS 14</t>
  </si>
  <si>
    <t>OM-H430</t>
  </si>
  <si>
    <t>01/010-79</t>
  </si>
  <si>
    <t>LA MOUETTE</t>
  </si>
  <si>
    <t>Ing. Martin ČERNÁK</t>
  </si>
  <si>
    <t>4,35</t>
  </si>
  <si>
    <t>46,35</t>
  </si>
  <si>
    <t>DELTA 16</t>
  </si>
  <si>
    <t>OM-H431</t>
  </si>
  <si>
    <t>Ing. Juraj SLADKÝ</t>
  </si>
  <si>
    <t>83</t>
  </si>
  <si>
    <t>IMPULS 17</t>
  </si>
  <si>
    <t>OM-H432</t>
  </si>
  <si>
    <t>Mgr. Marek FICO</t>
  </si>
  <si>
    <t>2,32</t>
  </si>
  <si>
    <t>67,21</t>
  </si>
  <si>
    <t>THALHOFER GT</t>
  </si>
  <si>
    <t>OM–H433</t>
  </si>
  <si>
    <t>THALHOFER</t>
  </si>
  <si>
    <t>71,28</t>
  </si>
  <si>
    <t>MOYES XTRALITE 147</t>
  </si>
  <si>
    <t>OM–H434</t>
  </si>
  <si>
    <t>H434</t>
  </si>
  <si>
    <t>99</t>
  </si>
  <si>
    <t>GAMA 167</t>
  </si>
  <si>
    <t>OM–H435</t>
  </si>
  <si>
    <t>20164*</t>
  </si>
  <si>
    <t>3,28</t>
  </si>
  <si>
    <t>93,01</t>
  </si>
  <si>
    <t>OM-H436</t>
  </si>
  <si>
    <t>POLARIS COSTACCIARO</t>
  </si>
  <si>
    <t>1,12</t>
  </si>
  <si>
    <t>119,09</t>
  </si>
  <si>
    <t>OM-H437</t>
  </si>
  <si>
    <t>Pavel HOLUŠA</t>
  </si>
  <si>
    <t>123</t>
  </si>
  <si>
    <t>OM-H438</t>
  </si>
  <si>
    <t>H438</t>
  </si>
  <si>
    <t>Ondrej KNOTEK</t>
  </si>
  <si>
    <t>80</t>
  </si>
  <si>
    <t>OM-H439</t>
  </si>
  <si>
    <t>H439</t>
  </si>
  <si>
    <t>126</t>
  </si>
  <si>
    <t>LITESPEED S4</t>
  </si>
  <si>
    <t>OM-H440</t>
  </si>
  <si>
    <t>0204LS34109MZ</t>
  </si>
  <si>
    <t>60</t>
  </si>
  <si>
    <t xml:space="preserve">ATLAS 16
</t>
  </si>
  <si>
    <t>OM-H441</t>
  </si>
  <si>
    <t>H441</t>
  </si>
  <si>
    <t>Alojz KRAJČÍR</t>
  </si>
  <si>
    <t>141,12</t>
  </si>
  <si>
    <t>OM-H442</t>
  </si>
  <si>
    <t>19,42</t>
  </si>
  <si>
    <t>219,42</t>
  </si>
  <si>
    <t>RELIEF X</t>
  </si>
  <si>
    <t>OM-H443</t>
  </si>
  <si>
    <t>092/2000</t>
  </si>
  <si>
    <t>HAMAN-QUASAR</t>
  </si>
  <si>
    <r>
      <t>Tomáš FUSSG</t>
    </r>
    <r>
      <rPr>
        <sz val="10"/>
        <rFont val="Calibri"/>
        <family val="2"/>
      </rPr>
      <t>Ӓ</t>
    </r>
    <r>
      <rPr>
        <sz val="10"/>
        <rFont val="Times New Roman"/>
        <family val="1"/>
      </rPr>
      <t>NGER</t>
    </r>
  </si>
  <si>
    <t>COMBAT 2 13</t>
  </si>
  <si>
    <t>OM-H444</t>
  </si>
  <si>
    <t>H444</t>
  </si>
  <si>
    <t>Ing. Bohumír KOLESÁR</t>
  </si>
  <si>
    <t>23,05</t>
  </si>
  <si>
    <t>64,19</t>
  </si>
  <si>
    <t>XTRALITE 147</t>
  </si>
  <si>
    <t>OM-H445</t>
  </si>
  <si>
    <t>1093XTL147059</t>
  </si>
  <si>
    <t>Tarek HUSSEIN</t>
  </si>
  <si>
    <t>COMBAT 13</t>
  </si>
  <si>
    <t>OM–H446</t>
  </si>
  <si>
    <t>03.224</t>
  </si>
  <si>
    <t xml:space="preserve">ŽP Šport </t>
  </si>
  <si>
    <t>47.48</t>
  </si>
  <si>
    <t>260,24</t>
  </si>
  <si>
    <t>OM-H448</t>
  </si>
  <si>
    <t>1193XTL147101</t>
  </si>
  <si>
    <t>Dalibor KORČEK</t>
  </si>
  <si>
    <t>190</t>
  </si>
  <si>
    <t>FUNFEX S</t>
  </si>
  <si>
    <t>OM-H449</t>
  </si>
  <si>
    <t>FINSTERWALDER</t>
  </si>
  <si>
    <t>Ing. Martin TVAROŠKA</t>
  </si>
  <si>
    <t>7,32</t>
  </si>
  <si>
    <t>47,32</t>
  </si>
  <si>
    <t>FUNFEX</t>
  </si>
  <si>
    <t>OM-H450</t>
  </si>
  <si>
    <t xml:space="preserve">Mgr. Matúš DEKÁNEK </t>
  </si>
  <si>
    <t>10</t>
  </si>
  <si>
    <t>160</t>
  </si>
  <si>
    <t>COMBAT 2-14</t>
  </si>
  <si>
    <t>OM–H451</t>
  </si>
  <si>
    <t>51803</t>
  </si>
  <si>
    <t>Ing. Vlastimil HLOUŠEK</t>
  </si>
  <si>
    <t>LITESPEED 4 S</t>
  </si>
  <si>
    <t>OM-H452</t>
  </si>
  <si>
    <t>H452</t>
  </si>
  <si>
    <t>Ivan PLUČINSKÝ</t>
  </si>
  <si>
    <t>110</t>
  </si>
  <si>
    <t>RELAX 2 18 TR L</t>
  </si>
  <si>
    <t>OM-H454</t>
  </si>
  <si>
    <t>30</t>
  </si>
  <si>
    <t>OM-H455</t>
  </si>
  <si>
    <t>0404LSS4153M</t>
  </si>
  <si>
    <t>1.12.1018</t>
  </si>
  <si>
    <t>200</t>
  </si>
  <si>
    <t>RELIEF 14</t>
  </si>
  <si>
    <t>OM–H456</t>
  </si>
  <si>
    <t>H456</t>
  </si>
  <si>
    <t>QUASAR HAMAN</t>
  </si>
  <si>
    <t>36</t>
  </si>
  <si>
    <t>293</t>
  </si>
  <si>
    <t>LITESPEED RX 4</t>
  </si>
  <si>
    <t>OM-H457</t>
  </si>
  <si>
    <t>H457</t>
  </si>
  <si>
    <t>MARS 170</t>
  </si>
  <si>
    <t>OM-H458</t>
  </si>
  <si>
    <t>H458</t>
  </si>
  <si>
    <t>Emil KRIVULČÍK</t>
  </si>
  <si>
    <t>LITESPEED 5</t>
  </si>
  <si>
    <t>OM-H459</t>
  </si>
  <si>
    <t>H459</t>
  </si>
  <si>
    <t>180</t>
  </si>
  <si>
    <t>Kúpené zo zahraničia, nálet odhadnutý</t>
  </si>
  <si>
    <t>MAGIC SIX</t>
  </si>
  <si>
    <t>OM-H460</t>
  </si>
  <si>
    <t>H460</t>
  </si>
  <si>
    <t>AIRWAVE</t>
  </si>
  <si>
    <t>Bc. Peter PAVLIK</t>
  </si>
  <si>
    <t>T2 C</t>
  </si>
  <si>
    <t>OM-H461</t>
  </si>
  <si>
    <t>40728</t>
  </si>
  <si>
    <t>Milan LÁTEČKA</t>
  </si>
  <si>
    <t>LITESPEED RX 3.5 PRO</t>
  </si>
  <si>
    <t>OM-H462</t>
  </si>
  <si>
    <t>6909/0917RX3.5P411</t>
  </si>
  <si>
    <t>SPEEDFEX</t>
  </si>
  <si>
    <t>OM-H469</t>
  </si>
  <si>
    <r>
      <rPr>
        <sz val="10"/>
        <rFont val="Calibri"/>
        <family val="2"/>
      </rPr>
      <t>#</t>
    </r>
    <r>
      <rPr>
        <sz val="10"/>
        <rFont val="Times New Roman"/>
        <family val="1"/>
      </rPr>
      <t>15</t>
    </r>
  </si>
  <si>
    <t>Ing.Vladimír HRAJNOHA</t>
  </si>
  <si>
    <t>6,45</t>
  </si>
  <si>
    <t>36,45</t>
  </si>
  <si>
    <t>470 dlhodobo neprevádzkované, lanovanie na výmenu</t>
  </si>
  <si>
    <t>OM-H470</t>
  </si>
  <si>
    <t>OM-H471</t>
  </si>
  <si>
    <t>Z1295XTL147759M</t>
  </si>
  <si>
    <t>125</t>
  </si>
  <si>
    <t xml:space="preserve">U2-145
</t>
  </si>
  <si>
    <t>OM-H472</t>
  </si>
  <si>
    <t>H472</t>
  </si>
  <si>
    <t>WILS WING</t>
  </si>
  <si>
    <t>179</t>
  </si>
  <si>
    <t>473 nevyraďovať, oživí, tel 27.6.2018</t>
  </si>
  <si>
    <t>COMBAT 2 L 13</t>
  </si>
  <si>
    <t>OM-H473</t>
  </si>
  <si>
    <t>092,05</t>
  </si>
  <si>
    <t>Milan LATEČKA 17- 3€, 18 nič</t>
  </si>
  <si>
    <t>T 2 C 144</t>
  </si>
  <si>
    <t>OM-H474</t>
  </si>
  <si>
    <t>20100430</t>
  </si>
  <si>
    <t xml:space="preserve">WILS WING
</t>
  </si>
  <si>
    <t>14,20</t>
  </si>
  <si>
    <t>169,40</t>
  </si>
  <si>
    <t>COMBAT L 15</t>
  </si>
  <si>
    <t>OM–H475</t>
  </si>
  <si>
    <t>10305</t>
  </si>
  <si>
    <t>2,15</t>
  </si>
  <si>
    <t>161,5</t>
  </si>
  <si>
    <t>COMBAT L 13</t>
  </si>
  <si>
    <t>OM–H476</t>
  </si>
  <si>
    <t>H476</t>
  </si>
  <si>
    <t>35</t>
  </si>
  <si>
    <t>121</t>
  </si>
  <si>
    <t>OM–H479</t>
  </si>
  <si>
    <t>120-0114987</t>
  </si>
  <si>
    <t>FINSTERWALDER DRACHENFLUG</t>
  </si>
  <si>
    <t>8</t>
  </si>
  <si>
    <t>237</t>
  </si>
  <si>
    <t>RELIEF 215 S</t>
  </si>
  <si>
    <t>OM-H480</t>
  </si>
  <si>
    <t>HAMAN</t>
  </si>
  <si>
    <t>Michal UHRÁK</t>
  </si>
  <si>
    <t>17</t>
  </si>
  <si>
    <t>110+</t>
  </si>
  <si>
    <t>481 dlhodobo neprevádzkované, čaká na predaj</t>
  </si>
  <si>
    <t>OM-H481</t>
  </si>
  <si>
    <t>QUASAR 15</t>
  </si>
  <si>
    <t>OM-H482</t>
  </si>
  <si>
    <t>H482</t>
  </si>
  <si>
    <t>Matej BABÁL</t>
  </si>
  <si>
    <t>25,48</t>
  </si>
  <si>
    <t>62,48</t>
  </si>
  <si>
    <t>AXIS 15</t>
  </si>
  <si>
    <t>OM-H483</t>
  </si>
  <si>
    <t>G 12/90</t>
  </si>
  <si>
    <t>UP-INTERNATIONAL</t>
  </si>
  <si>
    <t>Pavol HOLUŠA</t>
  </si>
  <si>
    <t>120</t>
  </si>
  <si>
    <t>HPAT</t>
  </si>
  <si>
    <t>OM-H485</t>
  </si>
  <si>
    <t>H485</t>
  </si>
  <si>
    <t>Emanuel KONFÁL</t>
  </si>
  <si>
    <t>205,5</t>
  </si>
  <si>
    <t>OM-H486</t>
  </si>
  <si>
    <t>H486</t>
  </si>
  <si>
    <t>IMPUS FLUGDRACHEN</t>
  </si>
  <si>
    <t>Samuel VIŠŇOVSKÝ</t>
  </si>
  <si>
    <t>PZ</t>
  </si>
  <si>
    <t>487 dlhodobo neprevádzkované, nevyradovať Géci 3-kolka</t>
  </si>
  <si>
    <t>OM-H487</t>
  </si>
  <si>
    <t>XTRALITE</t>
  </si>
  <si>
    <t>OM-H488</t>
  </si>
  <si>
    <t>H488</t>
  </si>
  <si>
    <t>2,30</t>
  </si>
  <si>
    <t>157,30</t>
  </si>
  <si>
    <t>ATLAS 20 T</t>
  </si>
  <si>
    <t xml:space="preserve">OM–H489 </t>
  </si>
  <si>
    <t>H489</t>
  </si>
  <si>
    <t xml:space="preserve">SLADKÝ </t>
  </si>
  <si>
    <t>A</t>
  </si>
  <si>
    <t>0,43</t>
  </si>
  <si>
    <t>195,02</t>
  </si>
  <si>
    <t xml:space="preserve">OM–H490
</t>
  </si>
  <si>
    <t>H490</t>
  </si>
  <si>
    <t xml:space="preserve">LA MOUETTE
</t>
  </si>
  <si>
    <t>Branislav BUĽKO</t>
  </si>
  <si>
    <t xml:space="preserve">12.4.2007
</t>
  </si>
  <si>
    <t>16</t>
  </si>
  <si>
    <t>OM-H491</t>
  </si>
  <si>
    <t>01-095-84</t>
  </si>
  <si>
    <t>FIREBIRD</t>
  </si>
  <si>
    <t>Martin GREŠ</t>
  </si>
  <si>
    <t>MAGIC IV 155</t>
  </si>
  <si>
    <t>OM-H493</t>
  </si>
  <si>
    <t>H493</t>
  </si>
  <si>
    <t>OM–H494</t>
  </si>
  <si>
    <t>028.04</t>
  </si>
  <si>
    <t>17,40</t>
  </si>
  <si>
    <t>117,40</t>
  </si>
  <si>
    <t>FUN 220 T</t>
  </si>
  <si>
    <t>OM-H495</t>
  </si>
  <si>
    <t>7220-10</t>
  </si>
  <si>
    <t>AIRBORNE</t>
  </si>
  <si>
    <t>0.50</t>
  </si>
  <si>
    <t>80,50</t>
  </si>
  <si>
    <t>ZK – 1 B</t>
  </si>
  <si>
    <t>OM–H496</t>
  </si>
  <si>
    <t>H496</t>
  </si>
  <si>
    <t>AQC PRAHA</t>
  </si>
  <si>
    <t>3?</t>
  </si>
  <si>
    <t>OM–H497</t>
  </si>
  <si>
    <t>1031</t>
  </si>
  <si>
    <t>TWISTER</t>
  </si>
  <si>
    <t>OM–H498</t>
  </si>
  <si>
    <t>030138</t>
  </si>
  <si>
    <t>301</t>
  </si>
  <si>
    <t>TALON 14</t>
  </si>
  <si>
    <t>OM–H499</t>
  </si>
  <si>
    <t>H499</t>
  </si>
  <si>
    <t>353</t>
  </si>
  <si>
    <t>LITESPEED RX 5 PRO</t>
  </si>
  <si>
    <t>OM–H500</t>
  </si>
  <si>
    <t>42311006LSS5</t>
  </si>
  <si>
    <t>132,39</t>
  </si>
  <si>
    <t>332,09</t>
  </si>
  <si>
    <t>WORLD CUP</t>
  </si>
  <si>
    <t>OM–H501</t>
  </si>
  <si>
    <t>H501</t>
  </si>
  <si>
    <t>DELTA WING TYROLL</t>
  </si>
  <si>
    <t>10.5.019</t>
  </si>
  <si>
    <t>1?</t>
  </si>
  <si>
    <t>OM–H502</t>
  </si>
  <si>
    <t>173</t>
  </si>
  <si>
    <t>Peter JANDÁK</t>
  </si>
  <si>
    <t>U2-145</t>
  </si>
  <si>
    <t>OM–H503</t>
  </si>
  <si>
    <t>37327</t>
  </si>
  <si>
    <t>Ing. Marián DRAGOŠEK</t>
  </si>
  <si>
    <t>23</t>
  </si>
  <si>
    <t>OM–H505</t>
  </si>
  <si>
    <t>15589</t>
  </si>
  <si>
    <t>5</t>
  </si>
  <si>
    <t>8?</t>
  </si>
  <si>
    <t>DELTA SUPER</t>
  </si>
  <si>
    <t>OM–H508</t>
  </si>
  <si>
    <t>135</t>
  </si>
  <si>
    <t>511 dlhodobo neprevádzkované, oprava kýlu, kovania, trapézy, kúpil Kalinka</t>
  </si>
  <si>
    <t>OM-H511</t>
  </si>
  <si>
    <t>KITE</t>
  </si>
  <si>
    <t>OM-H512</t>
  </si>
  <si>
    <t>071219</t>
  </si>
  <si>
    <t>OM-H513</t>
  </si>
  <si>
    <t>H513</t>
  </si>
  <si>
    <t xml:space="preserve">UNO </t>
  </si>
  <si>
    <t>OM-H514</t>
  </si>
  <si>
    <t>351/88</t>
  </si>
  <si>
    <t>FIREBIRD SKY SPORT</t>
  </si>
  <si>
    <t>Martin KRCHNÁK</t>
  </si>
  <si>
    <t>T 2 144</t>
  </si>
  <si>
    <t>OM-H515</t>
  </si>
  <si>
    <t>37881</t>
  </si>
  <si>
    <t>555 zrušiť podvozok, je na 110-tke</t>
  </si>
  <si>
    <t>PROFI</t>
  </si>
  <si>
    <t>OM-H555</t>
  </si>
  <si>
    <t>04904</t>
  </si>
  <si>
    <t>12/24</t>
  </si>
  <si>
    <t>226/667</t>
  </si>
  <si>
    <t>lieta aj s podvozkom na OM-H110, FITI 2</t>
  </si>
  <si>
    <t>PROFI TL/FITI 2</t>
  </si>
  <si>
    <t>OM-H717</t>
  </si>
  <si>
    <t>022.18/H777</t>
  </si>
  <si>
    <t>AEROS/JUNKERS</t>
  </si>
  <si>
    <t>Bohumil KAMENCAY</t>
  </si>
  <si>
    <t>0//20/30</t>
  </si>
  <si>
    <t>PROFI 14TL/JOKER</t>
  </si>
  <si>
    <t>OM–H737</t>
  </si>
  <si>
    <t>086.10/327</t>
  </si>
  <si>
    <t>AEROS/JOKERTRIKE</t>
  </si>
  <si>
    <t>JOKERTRIKE s.r.o.</t>
  </si>
  <si>
    <t>9/16</t>
  </si>
  <si>
    <t>136/255</t>
  </si>
  <si>
    <t>STRANGER 2 M/JOKER</t>
  </si>
  <si>
    <t>OM–H747</t>
  </si>
  <si>
    <t>007.17/040</t>
  </si>
  <si>
    <t>44,00/123</t>
  </si>
  <si>
    <t>STILL 17/ JOKER</t>
  </si>
  <si>
    <t>OM-H757</t>
  </si>
  <si>
    <t>02609/H001</t>
  </si>
  <si>
    <t>Vladimír LUPKA</t>
  </si>
  <si>
    <t>60,35/95</t>
  </si>
  <si>
    <t>218/433</t>
  </si>
  <si>
    <t>PROFI  / BREZINA 1</t>
  </si>
  <si>
    <t>OM–H777</t>
  </si>
  <si>
    <t>095.08/01</t>
  </si>
  <si>
    <t>AEROS / BREZINA</t>
  </si>
  <si>
    <t>90/266</t>
  </si>
  <si>
    <t>527/1770</t>
  </si>
  <si>
    <t>MW 197</t>
  </si>
  <si>
    <t>OM-H805</t>
  </si>
  <si>
    <t>0 0 3</t>
  </si>
  <si>
    <t>47,04/308</t>
  </si>
  <si>
    <t>691,34/1811</t>
  </si>
  <si>
    <t>62+trike</t>
  </si>
  <si>
    <t>OM-H 912</t>
  </si>
  <si>
    <t>H912</t>
  </si>
  <si>
    <t>Ing. Kvetoslava KOPECKÁ</t>
  </si>
  <si>
    <t>12</t>
  </si>
  <si>
    <t>65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</si>
</sst>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0.0"/>
    <numFmt numFmtId="168" formatCode="_-* #,##0.00\ _S_k_-;\-* #,##0.00\ _S_k_-;_-* &quot;-&quot;??\ _S_k_-;_-@_-"/>
  </numFmts>
  <fonts count="50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sz val="9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2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6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4"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right" vertical="top"/>
    </xf>
    <xf numFmtId="14" fontId="3" fillId="0" borderId="10" xfId="0" applyNumberFormat="1" applyFont="1" applyBorder="1" applyAlignment="1">
      <alignment vertical="top"/>
    </xf>
    <xf numFmtId="164" fontId="4" fillId="0" borderId="10" xfId="0" applyNumberFormat="1" applyFont="1" applyFill="1" applyBorder="1" applyAlignment="1">
      <alignment horizontal="left" vertical="top"/>
    </xf>
    <xf numFmtId="164" fontId="0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horizontal="center" vertical="top"/>
    </xf>
    <xf numFmtId="14" fontId="6" fillId="33" borderId="10" xfId="0" applyNumberFormat="1" applyFont="1" applyFill="1" applyBorder="1" applyAlignment="1">
      <alignment horizontal="right" vertical="top" wrapText="1"/>
    </xf>
    <xf numFmtId="165" fontId="6" fillId="33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horizontal="center" vertical="top"/>
    </xf>
    <xf numFmtId="1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165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right" vertical="top" wrapText="1"/>
    </xf>
    <xf numFmtId="1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right" vertical="top"/>
    </xf>
    <xf numFmtId="164" fontId="4" fillId="35" borderId="10" xfId="0" applyNumberFormat="1" applyFont="1" applyFill="1" applyBorder="1" applyAlignment="1">
      <alignment horizontal="left" vertical="top"/>
    </xf>
    <xf numFmtId="164" fontId="6" fillId="34" borderId="10" xfId="0" applyNumberFormat="1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horizontal="right" vertical="top"/>
    </xf>
    <xf numFmtId="14" fontId="0" fillId="0" borderId="10" xfId="0" applyNumberFormat="1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 vertical="top"/>
    </xf>
    <xf numFmtId="164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right" vertical="top"/>
    </xf>
    <xf numFmtId="166" fontId="6" fillId="33" borderId="10" xfId="38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 horizontal="center" vertical="top"/>
    </xf>
    <xf numFmtId="14" fontId="0" fillId="33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 horizontal="left" vertical="top"/>
    </xf>
    <xf numFmtId="14" fontId="4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164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4" fillId="36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vertical="top"/>
    </xf>
    <xf numFmtId="164" fontId="6" fillId="35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37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/>
    </xf>
    <xf numFmtId="164" fontId="8" fillId="33" borderId="10" xfId="0" applyNumberFormat="1" applyFont="1" applyFill="1" applyBorder="1" applyAlignment="1">
      <alignment horizontal="left" vertical="top"/>
    </xf>
    <xf numFmtId="164" fontId="0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49" fontId="0" fillId="0" borderId="10" xfId="0" applyNumberFormat="1" applyFill="1" applyBorder="1" applyAlignment="1">
      <alignment vertical="top"/>
    </xf>
    <xf numFmtId="49" fontId="0" fillId="0" borderId="10" xfId="0" applyNumberForma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49" fontId="0" fillId="34" borderId="10" xfId="0" applyNumberFormat="1" applyFont="1" applyFill="1" applyBorder="1" applyAlignment="1">
      <alignment vertical="top"/>
    </xf>
    <xf numFmtId="164" fontId="8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14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vertical="top"/>
    </xf>
    <xf numFmtId="164" fontId="9" fillId="0" borderId="10" xfId="0" applyNumberFormat="1" applyFont="1" applyFill="1" applyBorder="1" applyAlignment="1">
      <alignment horizontal="left" vertical="top"/>
    </xf>
    <xf numFmtId="164" fontId="10" fillId="0" borderId="10" xfId="0" applyNumberFormat="1" applyFont="1" applyFill="1" applyBorder="1" applyAlignment="1">
      <alignment horizontal="left" vertical="top"/>
    </xf>
    <xf numFmtId="164" fontId="10" fillId="0" borderId="10" xfId="0" applyNumberFormat="1" applyFont="1" applyFill="1" applyBorder="1" applyAlignment="1">
      <alignment horizontal="left" vertical="top"/>
    </xf>
    <xf numFmtId="164" fontId="11" fillId="0" borderId="10" xfId="0" applyNumberFormat="1" applyFont="1" applyFill="1" applyBorder="1" applyAlignment="1">
      <alignment horizontal="left" vertical="top"/>
    </xf>
    <xf numFmtId="49" fontId="10" fillId="0" borderId="10" xfId="0" applyNumberFormat="1" applyFont="1" applyFill="1" applyBorder="1" applyAlignment="1">
      <alignment horizontal="center" vertical="top"/>
    </xf>
    <xf numFmtId="14" fontId="10" fillId="0" borderId="10" xfId="0" applyNumberFormat="1" applyFont="1" applyFill="1" applyBorder="1" applyAlignment="1">
      <alignment horizontal="left" vertical="top"/>
    </xf>
    <xf numFmtId="165" fontId="10" fillId="0" borderId="10" xfId="0" applyNumberFormat="1" applyFont="1" applyFill="1" applyBorder="1" applyAlignment="1">
      <alignment horizontal="left" vertical="top"/>
    </xf>
    <xf numFmtId="165" fontId="10" fillId="0" borderId="10" xfId="0" applyNumberFormat="1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>
      <alignment vertical="top"/>
    </xf>
    <xf numFmtId="0" fontId="12" fillId="0" borderId="1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vertical="top"/>
    </xf>
    <xf numFmtId="165" fontId="12" fillId="0" borderId="10" xfId="0" applyNumberFormat="1" applyFont="1" applyFill="1" applyBorder="1" applyAlignment="1">
      <alignment vertical="top"/>
    </xf>
    <xf numFmtId="164" fontId="4" fillId="34" borderId="10" xfId="0" applyNumberFormat="1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14" fontId="0" fillId="33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167" fontId="0" fillId="0" borderId="10" xfId="0" applyNumberFormat="1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14" fontId="0" fillId="33" borderId="10" xfId="0" applyNumberFormat="1" applyFill="1" applyBorder="1" applyAlignment="1">
      <alignment horizontal="right" vertical="top"/>
    </xf>
    <xf numFmtId="49" fontId="49" fillId="0" borderId="10" xfId="92" applyNumberFormat="1" applyFont="1" applyFill="1" applyBorder="1" applyAlignment="1">
      <alignment vertical="top"/>
      <protection/>
    </xf>
    <xf numFmtId="0" fontId="49" fillId="0" borderId="10" xfId="92" applyFont="1" applyFill="1" applyBorder="1" applyAlignment="1">
      <alignment vertical="top"/>
      <protection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</cellXfs>
  <cellStyles count="10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normálne 2 2" xfId="47"/>
    <cellStyle name="normálne 2 2 2" xfId="48"/>
    <cellStyle name="normálne 2 2 2 2" xfId="49"/>
    <cellStyle name="normálne 2 2 2 2 2" xfId="50"/>
    <cellStyle name="normálne 2 2 2 2 2 2" xfId="51"/>
    <cellStyle name="normálne 2 2 2 2 3" xfId="52"/>
    <cellStyle name="normálne 2 2 2 3" xfId="53"/>
    <cellStyle name="normálne 2 2 2 3 2" xfId="54"/>
    <cellStyle name="normálne 2 2 2 3 3" xfId="55"/>
    <cellStyle name="normálne 2 2 3" xfId="56"/>
    <cellStyle name="normálne 2 2 3 2" xfId="57"/>
    <cellStyle name="normálne 2 2 3 3" xfId="58"/>
    <cellStyle name="normálne 2 2 4" xfId="59"/>
    <cellStyle name="normálne 2 3" xfId="60"/>
    <cellStyle name="normálne 2 3 2" xfId="61"/>
    <cellStyle name="normálne 2 3 2 2" xfId="62"/>
    <cellStyle name="normálne 2 3 2 2 2" xfId="63"/>
    <cellStyle name="normálne 2 3 2 3" xfId="64"/>
    <cellStyle name="normálne 2 3 3" xfId="65"/>
    <cellStyle name="normálne 2 3 3 2" xfId="66"/>
    <cellStyle name="normálne 2 3 4" xfId="67"/>
    <cellStyle name="normálne 2 4" xfId="68"/>
    <cellStyle name="normálne 2 4 2" xfId="69"/>
    <cellStyle name="normálne 2 4 2 2" xfId="70"/>
    <cellStyle name="normálne 2 4 3" xfId="71"/>
    <cellStyle name="normálne 2 5" xfId="72"/>
    <cellStyle name="normálne 2 5 2" xfId="73"/>
    <cellStyle name="normálne 2 5 3" xfId="74"/>
    <cellStyle name="normálne 2 6" xfId="75"/>
    <cellStyle name="normálne 3" xfId="76"/>
    <cellStyle name="normálne 3 2" xfId="77"/>
    <cellStyle name="normálne 3 2 2" xfId="78"/>
    <cellStyle name="normálne 3 2 2 2" xfId="79"/>
    <cellStyle name="normálne 3 2 2 2 2" xfId="80"/>
    <cellStyle name="normálne 3 2 2 3" xfId="81"/>
    <cellStyle name="normálne 3 2 3" xfId="82"/>
    <cellStyle name="normálne 3 2 3 2" xfId="83"/>
    <cellStyle name="normálne 3 2 4" xfId="84"/>
    <cellStyle name="normálne 3 3" xfId="85"/>
    <cellStyle name="normálne 3 3 2" xfId="86"/>
    <cellStyle name="normálne 3 3 2 2" xfId="87"/>
    <cellStyle name="normálne 3 3 3" xfId="88"/>
    <cellStyle name="normálne 3 4" xfId="89"/>
    <cellStyle name="normálne 3 4 2" xfId="90"/>
    <cellStyle name="normálne 3 5" xfId="91"/>
    <cellStyle name="normálne 4" xfId="92"/>
    <cellStyle name="normálne 4 2" xfId="93"/>
    <cellStyle name="normálne 4 2 2" xfId="94"/>
    <cellStyle name="normálne 4 2 2 2" xfId="95"/>
    <cellStyle name="normálne 4 2 2 3" xfId="96"/>
    <cellStyle name="normálne 4 3" xfId="97"/>
    <cellStyle name="normálne 4 3 2" xfId="98"/>
    <cellStyle name="normálne 4 3 2 2" xfId="99"/>
    <cellStyle name="normálne 4 3 3" xfId="100"/>
    <cellStyle name="normálne 4 4" xfId="101"/>
    <cellStyle name="normálne 4 5" xfId="102"/>
    <cellStyle name="normálne 5 2" xfId="103"/>
    <cellStyle name="Percent" xfId="104"/>
    <cellStyle name="Poznámka" xfId="105"/>
    <cellStyle name="Prepojená bunka" xfId="106"/>
    <cellStyle name="Spolu" xfId="107"/>
    <cellStyle name="Text upozornenia" xfId="108"/>
    <cellStyle name="Titul" xfId="109"/>
    <cellStyle name="Vstup" xfId="110"/>
    <cellStyle name="Výpočet" xfId="111"/>
    <cellStyle name="Výstup" xfId="112"/>
    <cellStyle name="Vysvetľujúci text" xfId="113"/>
    <cellStyle name="Zlá" xfId="114"/>
    <cellStyle name="Zvýraznenie1" xfId="115"/>
    <cellStyle name="Zvýraznenie2" xfId="116"/>
    <cellStyle name="Zvýraznenie3" xfId="117"/>
    <cellStyle name="Zvýraznenie4" xfId="118"/>
    <cellStyle name="Zvýraznenie5" xfId="119"/>
    <cellStyle name="Zvýraznenie6" xfId="120"/>
  </cellStyles>
  <dxfs count="6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4"/>
  <sheetViews>
    <sheetView tabSelected="1" zoomScale="97" zoomScaleNormal="97" zoomScalePageLayoutView="0" workbookViewId="0" topLeftCell="A1">
      <pane xSplit="1" ySplit="1" topLeftCell="B179" activePane="bottomRight" state="frozen"/>
      <selection pane="topLeft" activeCell="AH15" sqref="AH15:AQ17"/>
      <selection pane="topRight" activeCell="AH15" sqref="AH15:AQ17"/>
      <selection pane="bottomLeft" activeCell="AH15" sqref="AH15:AQ17"/>
      <selection pane="bottomRight" activeCell="A198" sqref="A198:IV198"/>
    </sheetView>
  </sheetViews>
  <sheetFormatPr defaultColWidth="8.83203125" defaultRowHeight="12.75" customHeight="1"/>
  <cols>
    <col min="1" max="1" width="5.5" style="50" customWidth="1"/>
    <col min="2" max="2" width="5.66015625" style="50" customWidth="1"/>
    <col min="3" max="3" width="28.83203125" style="50" customWidth="1"/>
    <col min="4" max="4" width="0.328125" style="50" customWidth="1"/>
    <col min="5" max="5" width="13.66015625" style="51" customWidth="1"/>
    <col min="6" max="6" width="0.328125" style="50" customWidth="1"/>
    <col min="7" max="7" width="15.16015625" style="52" customWidth="1"/>
    <col min="8" max="8" width="0.65625" style="52" customWidth="1"/>
    <col min="9" max="9" width="14.16015625" style="50" customWidth="1"/>
    <col min="10" max="10" width="12" style="50" customWidth="1"/>
    <col min="11" max="11" width="20.16015625" style="50" customWidth="1"/>
    <col min="12" max="12" width="12" style="53" bestFit="1" customWidth="1"/>
    <col min="13" max="13" width="10.5" style="93" bestFit="1" customWidth="1"/>
    <col min="14" max="14" width="3.66015625" style="38" customWidth="1"/>
    <col min="15" max="15" width="11.83203125" style="22" customWidth="1"/>
    <col min="16" max="16" width="11.83203125" style="24" customWidth="1"/>
    <col min="17" max="17" width="5.33203125" style="25" bestFit="1" customWidth="1"/>
    <col min="18" max="18" width="6.66015625" style="26" bestFit="1" customWidth="1"/>
    <col min="19" max="19" width="7.83203125" style="26" bestFit="1" customWidth="1"/>
    <col min="20" max="20" width="9.33203125" style="24" customWidth="1"/>
    <col min="21" max="21" width="4.33203125" style="29" customWidth="1"/>
    <col min="22" max="22" width="4.33203125" style="24" customWidth="1"/>
    <col min="23" max="23" width="0.328125" style="24" customWidth="1"/>
    <col min="24" max="24" width="5.33203125" style="24" customWidth="1"/>
    <col min="25" max="25" width="0.328125" style="24" customWidth="1"/>
    <col min="26" max="26" width="5.5" style="24" customWidth="1"/>
    <col min="27" max="27" width="0.4921875" style="24" customWidth="1"/>
    <col min="28" max="30" width="3.83203125" style="24" customWidth="1"/>
    <col min="31" max="31" width="4.66015625" style="24" customWidth="1"/>
    <col min="32" max="32" width="24.66015625" style="24" bestFit="1" customWidth="1"/>
    <col min="33" max="33" width="7" style="24" customWidth="1"/>
    <col min="34" max="16384" width="8.83203125" style="24" customWidth="1"/>
  </cols>
  <sheetData>
    <row r="1" spans="1:33" s="9" customFormat="1" ht="12.75" customHeight="1">
      <c r="A1" s="1" t="s">
        <v>0</v>
      </c>
      <c r="B1" s="2" t="s">
        <v>1</v>
      </c>
      <c r="C1" s="120" t="s">
        <v>2</v>
      </c>
      <c r="D1" s="120"/>
      <c r="E1" s="121" t="s">
        <v>3</v>
      </c>
      <c r="F1" s="121"/>
      <c r="G1" s="122" t="s">
        <v>4</v>
      </c>
      <c r="H1" s="122"/>
      <c r="I1" s="123" t="s">
        <v>5</v>
      </c>
      <c r="J1" s="123"/>
      <c r="K1" s="1" t="s">
        <v>6</v>
      </c>
      <c r="L1" s="3" t="s">
        <v>7</v>
      </c>
      <c r="M1" s="4" t="s">
        <v>8</v>
      </c>
      <c r="N1" s="5"/>
      <c r="O1" s="7" t="s">
        <v>9</v>
      </c>
      <c r="P1" s="7" t="s">
        <v>10</v>
      </c>
      <c r="Q1" s="6" t="s">
        <v>11</v>
      </c>
      <c r="R1" s="8" t="s">
        <v>12</v>
      </c>
      <c r="S1" s="8" t="s">
        <v>13</v>
      </c>
      <c r="T1" s="9" t="s">
        <v>14</v>
      </c>
      <c r="U1" s="10" t="s">
        <v>15</v>
      </c>
      <c r="V1" s="9" t="s">
        <v>16</v>
      </c>
      <c r="X1" s="9" t="s">
        <v>17</v>
      </c>
      <c r="Z1" s="9" t="s">
        <v>18</v>
      </c>
      <c r="AB1" s="9" t="s">
        <v>19</v>
      </c>
      <c r="AC1" s="9" t="s">
        <v>20</v>
      </c>
      <c r="AD1" s="9" t="s">
        <v>21</v>
      </c>
      <c r="AE1" s="9" t="s">
        <v>22</v>
      </c>
      <c r="AF1" s="9" t="s">
        <v>23</v>
      </c>
      <c r="AG1" s="11"/>
    </row>
    <row r="2" spans="1:33" s="30" customFormat="1" ht="12.75" customHeight="1">
      <c r="A2" s="12">
        <v>1</v>
      </c>
      <c r="B2" s="12" t="s">
        <v>24</v>
      </c>
      <c r="C2" s="13" t="s">
        <v>25</v>
      </c>
      <c r="D2" s="14"/>
      <c r="E2" s="15" t="s">
        <v>26</v>
      </c>
      <c r="F2" s="16"/>
      <c r="G2" s="17" t="s">
        <v>27</v>
      </c>
      <c r="H2" s="17"/>
      <c r="I2" s="16" t="s">
        <v>28</v>
      </c>
      <c r="J2" s="16"/>
      <c r="K2" s="16" t="s">
        <v>29</v>
      </c>
      <c r="L2" s="18">
        <v>43252</v>
      </c>
      <c r="M2" s="19">
        <v>43983</v>
      </c>
      <c r="N2" s="20" t="s">
        <v>30</v>
      </c>
      <c r="O2" s="22">
        <v>2017</v>
      </c>
      <c r="P2" s="23">
        <v>43252</v>
      </c>
      <c r="Q2" s="25" t="s">
        <v>31</v>
      </c>
      <c r="R2" s="26" t="s">
        <v>32</v>
      </c>
      <c r="S2" s="27" t="s">
        <v>32</v>
      </c>
      <c r="T2" s="28">
        <f>M2</f>
        <v>43983</v>
      </c>
      <c r="U2" s="29">
        <v>3</v>
      </c>
      <c r="V2" s="24">
        <v>231</v>
      </c>
      <c r="W2" s="24"/>
      <c r="X2" s="24">
        <v>291</v>
      </c>
      <c r="Y2" s="24"/>
      <c r="Z2" s="24">
        <v>450</v>
      </c>
      <c r="AA2" s="24"/>
      <c r="AB2" s="24">
        <v>60</v>
      </c>
      <c r="AC2" s="24">
        <v>65</v>
      </c>
      <c r="AD2" s="24">
        <v>150</v>
      </c>
      <c r="AE2" s="24">
        <v>2</v>
      </c>
      <c r="AG2" s="30">
        <f aca="true" ca="1" t="shared" si="0" ref="AG2:AG8">IF(M2="","",IF(DAYS360(M2,NOW())&gt;720,"neplatné viac ako 2roky",""))</f>
      </c>
    </row>
    <row r="3" spans="1:33" s="30" customFormat="1" ht="12.75" customHeight="1">
      <c r="A3" s="12">
        <v>2</v>
      </c>
      <c r="B3" s="12" t="s">
        <v>24</v>
      </c>
      <c r="C3" s="30" t="s">
        <v>33</v>
      </c>
      <c r="D3" s="14"/>
      <c r="E3" s="31" t="s">
        <v>34</v>
      </c>
      <c r="F3" s="32"/>
      <c r="G3" s="33" t="s">
        <v>35</v>
      </c>
      <c r="H3" s="33"/>
      <c r="I3" s="16" t="s">
        <v>36</v>
      </c>
      <c r="J3" s="14"/>
      <c r="K3" s="34" t="s">
        <v>37</v>
      </c>
      <c r="L3" s="35">
        <v>42724</v>
      </c>
      <c r="M3" s="36">
        <v>43840</v>
      </c>
      <c r="N3" s="20" t="s">
        <v>30</v>
      </c>
      <c r="O3" s="37">
        <v>2015</v>
      </c>
      <c r="P3" s="23">
        <v>43110</v>
      </c>
      <c r="Q3" s="38" t="s">
        <v>30</v>
      </c>
      <c r="R3" s="27" t="s">
        <v>32</v>
      </c>
      <c r="S3" s="27" t="s">
        <v>38</v>
      </c>
      <c r="T3" s="28">
        <f>M3</f>
        <v>43840</v>
      </c>
      <c r="U3" s="39" t="s">
        <v>39</v>
      </c>
      <c r="V3" s="30">
        <v>235</v>
      </c>
      <c r="X3" s="30">
        <v>295</v>
      </c>
      <c r="Z3" s="30">
        <v>450</v>
      </c>
      <c r="AB3" s="30">
        <v>60</v>
      </c>
      <c r="AC3" s="30">
        <v>65</v>
      </c>
      <c r="AD3" s="30">
        <v>160</v>
      </c>
      <c r="AE3" s="30">
        <v>2</v>
      </c>
      <c r="AG3" s="30">
        <f ca="1" t="shared" si="0"/>
      </c>
    </row>
    <row r="4" spans="1:33" s="30" customFormat="1" ht="12.75" customHeight="1">
      <c r="A4" s="40">
        <v>3</v>
      </c>
      <c r="B4" s="12" t="s">
        <v>40</v>
      </c>
      <c r="C4" s="14" t="s">
        <v>41</v>
      </c>
      <c r="D4" s="14"/>
      <c r="E4" s="31" t="s">
        <v>42</v>
      </c>
      <c r="F4" s="32"/>
      <c r="G4" s="33" t="s">
        <v>43</v>
      </c>
      <c r="H4" s="33"/>
      <c r="I4" s="14" t="s">
        <v>44</v>
      </c>
      <c r="J4" s="14"/>
      <c r="K4" s="41" t="s">
        <v>45</v>
      </c>
      <c r="L4" s="42">
        <v>34558</v>
      </c>
      <c r="M4" s="43">
        <v>42805</v>
      </c>
      <c r="N4" s="20" t="s">
        <v>30</v>
      </c>
      <c r="O4" s="37">
        <v>1992</v>
      </c>
      <c r="P4" s="44">
        <f>SUM(M4-366)</f>
        <v>42439</v>
      </c>
      <c r="Q4" s="38" t="s">
        <v>30</v>
      </c>
      <c r="R4" s="27" t="s">
        <v>46</v>
      </c>
      <c r="S4" s="27" t="s">
        <v>47</v>
      </c>
      <c r="T4" s="45">
        <f aca="true" t="shared" si="1" ref="T4:T56">M4</f>
        <v>42805</v>
      </c>
      <c r="U4" s="39" t="s">
        <v>48</v>
      </c>
      <c r="V4" s="30">
        <v>160</v>
      </c>
      <c r="X4" s="30">
        <v>210</v>
      </c>
      <c r="Z4" s="30">
        <v>360</v>
      </c>
      <c r="AB4" s="30">
        <v>58</v>
      </c>
      <c r="AC4" s="30">
        <v>64</v>
      </c>
      <c r="AD4" s="30">
        <v>120</v>
      </c>
      <c r="AE4" s="30">
        <v>2</v>
      </c>
      <c r="AG4" s="30" t="str">
        <f ca="1" t="shared" si="0"/>
        <v>neplatné viac ako 2roky</v>
      </c>
    </row>
    <row r="5" spans="1:33" ht="12.75" customHeight="1">
      <c r="A5" s="12">
        <v>4</v>
      </c>
      <c r="B5" s="12" t="s">
        <v>24</v>
      </c>
      <c r="C5" s="30" t="s">
        <v>49</v>
      </c>
      <c r="D5" s="14"/>
      <c r="E5" s="46" t="s">
        <v>50</v>
      </c>
      <c r="F5" s="16"/>
      <c r="G5" s="17" t="s">
        <v>51</v>
      </c>
      <c r="H5" s="17"/>
      <c r="I5" s="16" t="s">
        <v>52</v>
      </c>
      <c r="J5" s="16"/>
      <c r="K5" s="16" t="s">
        <v>53</v>
      </c>
      <c r="L5" s="47">
        <v>43258</v>
      </c>
      <c r="M5" s="19">
        <v>43989</v>
      </c>
      <c r="N5" s="20" t="s">
        <v>30</v>
      </c>
      <c r="O5" s="22">
        <v>2018</v>
      </c>
      <c r="P5" s="23">
        <v>43258</v>
      </c>
      <c r="Q5" s="25" t="s">
        <v>31</v>
      </c>
      <c r="R5" s="26" t="s">
        <v>54</v>
      </c>
      <c r="S5" s="26" t="s">
        <v>54</v>
      </c>
      <c r="T5" s="28">
        <f>M5</f>
        <v>43989</v>
      </c>
      <c r="U5" s="29" t="s">
        <v>39</v>
      </c>
      <c r="V5" s="24">
        <v>250</v>
      </c>
      <c r="X5" s="24">
        <v>310</v>
      </c>
      <c r="Z5" s="24">
        <v>450</v>
      </c>
      <c r="AB5" s="24">
        <v>60</v>
      </c>
      <c r="AC5" s="24">
        <v>65</v>
      </c>
      <c r="AD5" s="24">
        <v>150</v>
      </c>
      <c r="AE5" s="24">
        <v>2</v>
      </c>
      <c r="AG5" s="24">
        <f ca="1" t="shared" si="0"/>
      </c>
    </row>
    <row r="6" spans="1:33" ht="12.75" customHeight="1">
      <c r="A6" s="12">
        <v>5</v>
      </c>
      <c r="B6" s="12" t="s">
        <v>24</v>
      </c>
      <c r="C6" s="14" t="s">
        <v>55</v>
      </c>
      <c r="D6" s="14"/>
      <c r="E6" s="15" t="s">
        <v>56</v>
      </c>
      <c r="F6" s="16"/>
      <c r="G6" s="17" t="s">
        <v>57</v>
      </c>
      <c r="H6" s="17"/>
      <c r="I6" s="16" t="s">
        <v>58</v>
      </c>
      <c r="J6" s="16"/>
      <c r="K6" s="16" t="s">
        <v>59</v>
      </c>
      <c r="L6" s="47">
        <v>41430</v>
      </c>
      <c r="M6" s="19">
        <v>44483</v>
      </c>
      <c r="N6" s="20" t="s">
        <v>30</v>
      </c>
      <c r="O6" s="22">
        <v>1987</v>
      </c>
      <c r="P6" s="23">
        <v>43752</v>
      </c>
      <c r="Q6" s="25" t="s">
        <v>30</v>
      </c>
      <c r="R6" s="26" t="s">
        <v>60</v>
      </c>
      <c r="S6" s="27" t="s">
        <v>61</v>
      </c>
      <c r="T6" s="28">
        <v>44483</v>
      </c>
      <c r="U6" s="29" t="s">
        <v>48</v>
      </c>
      <c r="V6" s="24">
        <v>139</v>
      </c>
      <c r="X6" s="24">
        <v>220</v>
      </c>
      <c r="Z6" s="30">
        <v>365</v>
      </c>
      <c r="AB6" s="24">
        <v>40</v>
      </c>
      <c r="AC6" s="24">
        <v>45</v>
      </c>
      <c r="AD6" s="24">
        <v>80</v>
      </c>
      <c r="AE6" s="24">
        <v>2</v>
      </c>
      <c r="AG6" s="24">
        <f ca="1" t="shared" si="0"/>
      </c>
    </row>
    <row r="7" spans="1:33" ht="12.75" customHeight="1">
      <c r="A7" s="12">
        <v>6</v>
      </c>
      <c r="B7" s="12" t="s">
        <v>24</v>
      </c>
      <c r="C7" s="14" t="s">
        <v>62</v>
      </c>
      <c r="D7" s="14"/>
      <c r="E7" s="15" t="s">
        <v>63</v>
      </c>
      <c r="F7" s="16"/>
      <c r="G7" s="17" t="s">
        <v>64</v>
      </c>
      <c r="H7" s="17"/>
      <c r="I7" s="48" t="s">
        <v>65</v>
      </c>
      <c r="J7" s="16"/>
      <c r="K7" s="49" t="s">
        <v>66</v>
      </c>
      <c r="L7" s="47">
        <v>33418</v>
      </c>
      <c r="M7" s="19">
        <v>43739</v>
      </c>
      <c r="N7" s="20" t="s">
        <v>30</v>
      </c>
      <c r="O7" s="22">
        <v>1991</v>
      </c>
      <c r="P7" s="23">
        <f>SUM(M7-365)</f>
        <v>43374</v>
      </c>
      <c r="Q7" s="25" t="s">
        <v>30</v>
      </c>
      <c r="R7" s="26" t="s">
        <v>67</v>
      </c>
      <c r="S7" s="26" t="s">
        <v>68</v>
      </c>
      <c r="T7" s="28">
        <f t="shared" si="1"/>
        <v>43739</v>
      </c>
      <c r="U7" s="29" t="s">
        <v>39</v>
      </c>
      <c r="V7" s="24">
        <v>165</v>
      </c>
      <c r="X7" s="24">
        <v>225</v>
      </c>
      <c r="Z7" s="24">
        <v>430</v>
      </c>
      <c r="AB7" s="24">
        <v>60</v>
      </c>
      <c r="AC7" s="24">
        <v>65</v>
      </c>
      <c r="AD7" s="24">
        <v>120</v>
      </c>
      <c r="AE7" s="24">
        <v>2</v>
      </c>
      <c r="AG7" s="24">
        <f ca="1" t="shared" si="0"/>
      </c>
    </row>
    <row r="8" spans="1:33" s="30" customFormat="1" ht="12.75" customHeight="1">
      <c r="A8" s="12">
        <v>7</v>
      </c>
      <c r="B8" s="12" t="s">
        <v>24</v>
      </c>
      <c r="C8" s="14" t="s">
        <v>69</v>
      </c>
      <c r="D8" s="14"/>
      <c r="E8" s="31" t="s">
        <v>70</v>
      </c>
      <c r="F8" s="14"/>
      <c r="G8" s="33" t="s">
        <v>71</v>
      </c>
      <c r="H8" s="33"/>
      <c r="I8" s="14" t="s">
        <v>72</v>
      </c>
      <c r="J8" s="14"/>
      <c r="K8" s="14" t="s">
        <v>73</v>
      </c>
      <c r="L8" s="42">
        <v>42299</v>
      </c>
      <c r="M8" s="43">
        <v>44461</v>
      </c>
      <c r="N8" s="20" t="s">
        <v>74</v>
      </c>
      <c r="O8" s="37">
        <v>2015</v>
      </c>
      <c r="P8" s="23">
        <v>43730</v>
      </c>
      <c r="Q8" s="38" t="s">
        <v>30</v>
      </c>
      <c r="R8" s="27" t="s">
        <v>75</v>
      </c>
      <c r="S8" s="27" t="s">
        <v>76</v>
      </c>
      <c r="T8" s="28">
        <f t="shared" si="1"/>
        <v>44461</v>
      </c>
      <c r="U8" s="29" t="s">
        <v>39</v>
      </c>
      <c r="V8" s="24">
        <v>240</v>
      </c>
      <c r="W8" s="24"/>
      <c r="X8" s="24">
        <v>300</v>
      </c>
      <c r="Y8" s="24"/>
      <c r="Z8" s="24">
        <v>472.5</v>
      </c>
      <c r="AA8" s="24"/>
      <c r="AB8" s="24">
        <v>60</v>
      </c>
      <c r="AC8" s="24">
        <v>65</v>
      </c>
      <c r="AD8" s="24">
        <v>168</v>
      </c>
      <c r="AE8" s="24">
        <v>2</v>
      </c>
      <c r="AG8" s="30">
        <f ca="1" t="shared" si="0"/>
      </c>
    </row>
    <row r="9" spans="1:31" ht="12.75" customHeight="1">
      <c r="A9" s="12">
        <v>9</v>
      </c>
      <c r="B9" s="30" t="s">
        <v>24</v>
      </c>
      <c r="C9" s="50" t="s">
        <v>77</v>
      </c>
      <c r="E9" s="51" t="s">
        <v>78</v>
      </c>
      <c r="G9" s="52" t="s">
        <v>79</v>
      </c>
      <c r="I9" s="50" t="s">
        <v>80</v>
      </c>
      <c r="K9" s="50" t="s">
        <v>81</v>
      </c>
      <c r="L9" s="53">
        <v>41509</v>
      </c>
      <c r="M9" s="21">
        <v>44463</v>
      </c>
      <c r="N9" s="20" t="s">
        <v>30</v>
      </c>
      <c r="O9" s="22">
        <v>2004</v>
      </c>
      <c r="P9" s="23">
        <v>43732</v>
      </c>
      <c r="Q9" s="25" t="s">
        <v>30</v>
      </c>
      <c r="R9" s="26" t="s">
        <v>82</v>
      </c>
      <c r="S9" s="27" t="s">
        <v>83</v>
      </c>
      <c r="T9" s="28">
        <f t="shared" si="1"/>
        <v>44463</v>
      </c>
      <c r="U9" s="29" t="s">
        <v>84</v>
      </c>
      <c r="V9" s="24">
        <v>220</v>
      </c>
      <c r="X9" s="24">
        <v>280</v>
      </c>
      <c r="Z9" s="24">
        <v>409</v>
      </c>
      <c r="AB9" s="24">
        <v>60</v>
      </c>
      <c r="AC9" s="24">
        <v>65</v>
      </c>
      <c r="AD9" s="24">
        <v>145</v>
      </c>
      <c r="AE9" s="24">
        <v>2</v>
      </c>
    </row>
    <row r="10" spans="1:33" ht="12.75" customHeight="1">
      <c r="A10" s="12">
        <v>10</v>
      </c>
      <c r="B10" s="12" t="s">
        <v>24</v>
      </c>
      <c r="C10" s="14" t="s">
        <v>85</v>
      </c>
      <c r="D10" s="14"/>
      <c r="E10" s="15" t="s">
        <v>86</v>
      </c>
      <c r="F10" s="16"/>
      <c r="G10" s="17" t="s">
        <v>87</v>
      </c>
      <c r="H10" s="17"/>
      <c r="I10" s="16" t="s">
        <v>88</v>
      </c>
      <c r="J10" s="16"/>
      <c r="K10" s="16" t="s">
        <v>89</v>
      </c>
      <c r="L10" s="47">
        <v>33438</v>
      </c>
      <c r="M10" s="19">
        <v>43045</v>
      </c>
      <c r="N10" s="20" t="s">
        <v>74</v>
      </c>
      <c r="O10" s="22">
        <v>1989</v>
      </c>
      <c r="P10" s="23">
        <f>SUM(M10-365)</f>
        <v>42680</v>
      </c>
      <c r="Q10" s="25" t="s">
        <v>30</v>
      </c>
      <c r="R10" s="26" t="s">
        <v>90</v>
      </c>
      <c r="S10" s="26" t="s">
        <v>91</v>
      </c>
      <c r="T10" s="28">
        <f t="shared" si="1"/>
        <v>43045</v>
      </c>
      <c r="U10" s="29">
        <v>3</v>
      </c>
      <c r="V10" s="24">
        <v>125</v>
      </c>
      <c r="X10" s="24">
        <v>185</v>
      </c>
      <c r="Z10" s="24">
        <v>240</v>
      </c>
      <c r="AB10" s="24">
        <v>55</v>
      </c>
      <c r="AC10" s="24">
        <v>55</v>
      </c>
      <c r="AD10" s="24">
        <v>80</v>
      </c>
      <c r="AE10" s="24">
        <v>1</v>
      </c>
      <c r="AG10" s="24" t="str">
        <f ca="1">IF(M10="","",IF(DAYS360(M10,NOW())&gt;720,"neplatné viac ako 2roky",""))</f>
        <v>neplatné viac ako 2roky</v>
      </c>
    </row>
    <row r="11" spans="1:33" s="30" customFormat="1" ht="12.75" customHeight="1">
      <c r="A11" s="40">
        <v>11</v>
      </c>
      <c r="B11" s="12" t="s">
        <v>24</v>
      </c>
      <c r="C11" s="14" t="s">
        <v>92</v>
      </c>
      <c r="D11" s="14"/>
      <c r="E11" s="31" t="s">
        <v>93</v>
      </c>
      <c r="F11" s="14"/>
      <c r="G11" s="33" t="s">
        <v>94</v>
      </c>
      <c r="H11" s="33"/>
      <c r="I11" s="14" t="s">
        <v>95</v>
      </c>
      <c r="J11" s="14"/>
      <c r="K11" s="14" t="s">
        <v>96</v>
      </c>
      <c r="L11" s="42">
        <v>40330</v>
      </c>
      <c r="M11" s="43">
        <v>42498</v>
      </c>
      <c r="N11" s="20" t="s">
        <v>30</v>
      </c>
      <c r="O11" s="37">
        <v>2008</v>
      </c>
      <c r="P11" s="44">
        <f>SUM(M11-366)</f>
        <v>42132</v>
      </c>
      <c r="Q11" s="38" t="s">
        <v>30</v>
      </c>
      <c r="R11" s="27" t="s">
        <v>32</v>
      </c>
      <c r="S11" s="27" t="s">
        <v>97</v>
      </c>
      <c r="T11" s="45">
        <f t="shared" si="1"/>
        <v>42498</v>
      </c>
      <c r="U11" s="39" t="s">
        <v>48</v>
      </c>
      <c r="V11" s="30">
        <v>200</v>
      </c>
      <c r="X11" s="30">
        <v>260</v>
      </c>
      <c r="Z11" s="30">
        <v>400</v>
      </c>
      <c r="AB11" s="30">
        <v>50</v>
      </c>
      <c r="AC11" s="30">
        <v>55</v>
      </c>
      <c r="AD11" s="30">
        <v>100</v>
      </c>
      <c r="AE11" s="30">
        <v>2</v>
      </c>
      <c r="AG11" s="30" t="str">
        <f ca="1">IF(M11="","",IF(DAYS360(M11,NOW())&gt;720,"neplatné viac ako 2roky",""))</f>
        <v>neplatné viac ako 2roky</v>
      </c>
    </row>
    <row r="12" spans="1:33" ht="12.75" customHeight="1">
      <c r="A12" s="12">
        <v>12</v>
      </c>
      <c r="B12" s="12" t="s">
        <v>24</v>
      </c>
      <c r="C12" s="14" t="s">
        <v>98</v>
      </c>
      <c r="D12" s="14"/>
      <c r="E12" s="46" t="s">
        <v>99</v>
      </c>
      <c r="F12" s="16"/>
      <c r="G12" s="17" t="s">
        <v>100</v>
      </c>
      <c r="H12" s="17"/>
      <c r="I12" s="16" t="s">
        <v>101</v>
      </c>
      <c r="J12" s="16"/>
      <c r="K12" s="16" t="s">
        <v>102</v>
      </c>
      <c r="L12" s="47">
        <v>36687</v>
      </c>
      <c r="M12" s="19">
        <v>43692</v>
      </c>
      <c r="N12" s="20" t="s">
        <v>103</v>
      </c>
      <c r="O12" s="22">
        <v>1993</v>
      </c>
      <c r="P12" s="23">
        <v>42962</v>
      </c>
      <c r="Q12" s="25" t="s">
        <v>103</v>
      </c>
      <c r="R12" s="26" t="s">
        <v>104</v>
      </c>
      <c r="S12" s="26" t="s">
        <v>105</v>
      </c>
      <c r="T12" s="28">
        <f t="shared" si="1"/>
        <v>43692</v>
      </c>
      <c r="U12" s="29" t="s">
        <v>39</v>
      </c>
      <c r="V12" s="24">
        <v>145</v>
      </c>
      <c r="X12" s="24">
        <v>205</v>
      </c>
      <c r="Z12" s="24">
        <v>235</v>
      </c>
      <c r="AB12" s="24">
        <v>55</v>
      </c>
      <c r="AC12" s="24">
        <v>60</v>
      </c>
      <c r="AD12" s="24">
        <v>100</v>
      </c>
      <c r="AE12" s="24">
        <v>1</v>
      </c>
      <c r="AG12" s="24">
        <f ca="1">IF(M12="","",IF(DAYS360(M12,NOW())&gt;720,"neplatné viac ako 2roky",""))</f>
      </c>
    </row>
    <row r="13" spans="1:33" s="30" customFormat="1" ht="12.75" customHeight="1">
      <c r="A13" s="12">
        <v>13</v>
      </c>
      <c r="B13" s="12" t="s">
        <v>24</v>
      </c>
      <c r="C13" s="14" t="s">
        <v>106</v>
      </c>
      <c r="D13" s="14"/>
      <c r="E13" s="31" t="s">
        <v>107</v>
      </c>
      <c r="F13" s="14"/>
      <c r="G13" s="33" t="s">
        <v>108</v>
      </c>
      <c r="H13" s="33"/>
      <c r="I13" s="14" t="s">
        <v>109</v>
      </c>
      <c r="J13" s="14"/>
      <c r="K13" s="14" t="s">
        <v>110</v>
      </c>
      <c r="L13" s="42">
        <v>36687</v>
      </c>
      <c r="M13" s="43">
        <v>44432</v>
      </c>
      <c r="N13" s="20" t="s">
        <v>30</v>
      </c>
      <c r="O13" s="37">
        <v>1998</v>
      </c>
      <c r="P13" s="23">
        <v>43701</v>
      </c>
      <c r="Q13" s="38" t="s">
        <v>30</v>
      </c>
      <c r="R13" s="27" t="s">
        <v>111</v>
      </c>
      <c r="S13" s="54" t="s">
        <v>112</v>
      </c>
      <c r="T13" s="28">
        <f t="shared" si="1"/>
        <v>44432</v>
      </c>
      <c r="U13" s="39" t="s">
        <v>48</v>
      </c>
      <c r="V13" s="30">
        <v>235</v>
      </c>
      <c r="X13" s="30">
        <v>300</v>
      </c>
      <c r="Z13" s="30">
        <v>430</v>
      </c>
      <c r="AB13" s="30">
        <v>50</v>
      </c>
      <c r="AC13" s="30">
        <v>55</v>
      </c>
      <c r="AD13" s="30">
        <v>100</v>
      </c>
      <c r="AE13" s="30">
        <v>2</v>
      </c>
      <c r="AG13" s="30">
        <f ca="1">IF(M13="","",IF(DAYS360(M13,NOW())&gt;720,"neplatné viac ako 2roky",""))</f>
      </c>
    </row>
    <row r="14" spans="1:31" ht="12.75" customHeight="1">
      <c r="A14" s="12">
        <v>14</v>
      </c>
      <c r="B14" s="12" t="s">
        <v>24</v>
      </c>
      <c r="C14" s="55" t="s">
        <v>113</v>
      </c>
      <c r="D14" s="14"/>
      <c r="E14" s="56" t="s">
        <v>114</v>
      </c>
      <c r="F14" s="16"/>
      <c r="G14" s="17" t="s">
        <v>115</v>
      </c>
      <c r="H14" s="17"/>
      <c r="I14" s="16" t="s">
        <v>116</v>
      </c>
      <c r="J14" s="16"/>
      <c r="K14" s="49" t="s">
        <v>117</v>
      </c>
      <c r="L14" s="18" t="s">
        <v>118</v>
      </c>
      <c r="M14" s="19">
        <v>44011</v>
      </c>
      <c r="N14" s="20" t="s">
        <v>30</v>
      </c>
      <c r="O14" s="22">
        <v>2007</v>
      </c>
      <c r="P14" s="23">
        <v>43280</v>
      </c>
      <c r="Q14" s="25" t="s">
        <v>30</v>
      </c>
      <c r="R14" s="26" t="s">
        <v>119</v>
      </c>
      <c r="S14" s="26" t="s">
        <v>120</v>
      </c>
      <c r="T14" s="28">
        <f t="shared" si="1"/>
        <v>44011</v>
      </c>
      <c r="U14" s="29" t="s">
        <v>39</v>
      </c>
      <c r="V14" s="24">
        <v>172.5</v>
      </c>
      <c r="X14" s="24">
        <v>245</v>
      </c>
      <c r="Z14" s="24">
        <v>450</v>
      </c>
      <c r="AB14" s="24">
        <v>55</v>
      </c>
      <c r="AC14" s="24">
        <v>60</v>
      </c>
      <c r="AD14" s="24">
        <v>110</v>
      </c>
      <c r="AE14" s="24">
        <v>2</v>
      </c>
    </row>
    <row r="15" spans="1:31" ht="12.75" customHeight="1">
      <c r="A15" s="12">
        <v>15</v>
      </c>
      <c r="B15" s="12" t="s">
        <v>24</v>
      </c>
      <c r="C15" s="30" t="s">
        <v>33</v>
      </c>
      <c r="D15" s="14"/>
      <c r="E15" s="15" t="s">
        <v>121</v>
      </c>
      <c r="F15" s="16"/>
      <c r="G15" s="17" t="s">
        <v>122</v>
      </c>
      <c r="H15" s="17"/>
      <c r="I15" s="16" t="s">
        <v>36</v>
      </c>
      <c r="J15" s="16"/>
      <c r="K15" s="16" t="s">
        <v>123</v>
      </c>
      <c r="L15" s="47">
        <v>42276</v>
      </c>
      <c r="M15" s="19">
        <v>44391</v>
      </c>
      <c r="N15" s="20" t="s">
        <v>30</v>
      </c>
      <c r="O15" s="22">
        <v>2013</v>
      </c>
      <c r="P15" s="23">
        <v>43660</v>
      </c>
      <c r="Q15" s="25" t="s">
        <v>30</v>
      </c>
      <c r="R15" s="26" t="s">
        <v>54</v>
      </c>
      <c r="S15" s="26" t="s">
        <v>124</v>
      </c>
      <c r="T15" s="28">
        <f t="shared" si="1"/>
        <v>44391</v>
      </c>
      <c r="U15" s="29" t="s">
        <v>39</v>
      </c>
      <c r="V15" s="24">
        <v>260</v>
      </c>
      <c r="X15" s="24">
        <v>320</v>
      </c>
      <c r="Z15" s="24">
        <v>450</v>
      </c>
      <c r="AB15" s="24">
        <v>60</v>
      </c>
      <c r="AC15" s="24">
        <v>65</v>
      </c>
      <c r="AD15" s="24">
        <v>168</v>
      </c>
      <c r="AE15" s="24">
        <v>2</v>
      </c>
    </row>
    <row r="16" spans="1:33" ht="12.75" customHeight="1">
      <c r="A16" s="12">
        <v>17</v>
      </c>
      <c r="B16" s="12" t="s">
        <v>24</v>
      </c>
      <c r="C16" s="55" t="s">
        <v>125</v>
      </c>
      <c r="D16" s="14"/>
      <c r="E16" s="46" t="s">
        <v>126</v>
      </c>
      <c r="F16" s="16"/>
      <c r="G16" s="17" t="s">
        <v>127</v>
      </c>
      <c r="H16" s="17"/>
      <c r="I16" s="16" t="s">
        <v>128</v>
      </c>
      <c r="J16" s="16"/>
      <c r="K16" s="16" t="s">
        <v>129</v>
      </c>
      <c r="L16" s="47">
        <v>35287</v>
      </c>
      <c r="M16" s="19">
        <v>42932</v>
      </c>
      <c r="N16" s="20" t="s">
        <v>74</v>
      </c>
      <c r="O16" s="22">
        <v>1996</v>
      </c>
      <c r="P16" s="23">
        <f>SUM(M16-366)</f>
        <v>42566</v>
      </c>
      <c r="Q16" s="25" t="s">
        <v>30</v>
      </c>
      <c r="R16" s="26" t="s">
        <v>130</v>
      </c>
      <c r="S16" s="26" t="s">
        <v>131</v>
      </c>
      <c r="T16" s="28">
        <f t="shared" si="1"/>
        <v>42932</v>
      </c>
      <c r="U16" s="29" t="s">
        <v>39</v>
      </c>
      <c r="V16" s="24">
        <v>135</v>
      </c>
      <c r="X16" s="24">
        <v>195</v>
      </c>
      <c r="Z16" s="24">
        <v>235</v>
      </c>
      <c r="AB16" s="24">
        <v>55</v>
      </c>
      <c r="AC16" s="24">
        <v>60</v>
      </c>
      <c r="AD16" s="24">
        <v>100</v>
      </c>
      <c r="AE16" s="24">
        <v>1</v>
      </c>
      <c r="AG16" s="24" t="str">
        <f ca="1">IF(M16="","",IF(DAYS360(M16,NOW())&gt;720,"neplatné viac ako 2roky",""))</f>
        <v>neplatné viac ako 2roky</v>
      </c>
    </row>
    <row r="17" spans="1:33" ht="12.75" customHeight="1">
      <c r="A17" s="14">
        <v>18</v>
      </c>
      <c r="B17" s="12" t="s">
        <v>24</v>
      </c>
      <c r="C17" s="12" t="s">
        <v>132</v>
      </c>
      <c r="D17" s="12"/>
      <c r="E17" s="15" t="s">
        <v>133</v>
      </c>
      <c r="F17" s="57"/>
      <c r="G17" s="17" t="s">
        <v>134</v>
      </c>
      <c r="H17" s="17"/>
      <c r="I17" s="58" t="s">
        <v>135</v>
      </c>
      <c r="J17" s="58"/>
      <c r="K17" s="16" t="s">
        <v>136</v>
      </c>
      <c r="L17" s="59">
        <v>43871</v>
      </c>
      <c r="M17" s="19">
        <v>44547</v>
      </c>
      <c r="N17" s="20" t="s">
        <v>74</v>
      </c>
      <c r="O17" s="60" t="s">
        <v>137</v>
      </c>
      <c r="P17" s="23">
        <v>43816</v>
      </c>
      <c r="Q17" s="25" t="s">
        <v>31</v>
      </c>
      <c r="R17" s="27" t="s">
        <v>32</v>
      </c>
      <c r="S17" s="27" t="s">
        <v>138</v>
      </c>
      <c r="T17" s="28">
        <v>44547</v>
      </c>
      <c r="U17" s="29" t="s">
        <v>39</v>
      </c>
      <c r="V17" s="24">
        <v>200</v>
      </c>
      <c r="X17" s="24">
        <v>260</v>
      </c>
      <c r="Z17" s="61">
        <v>472.5</v>
      </c>
      <c r="AB17" s="24">
        <v>62</v>
      </c>
      <c r="AC17" s="24">
        <v>65</v>
      </c>
      <c r="AD17" s="24">
        <v>157</v>
      </c>
      <c r="AE17" s="24">
        <v>2</v>
      </c>
      <c r="AG17" s="24">
        <f ca="1">IF(M17="","",IF(DAYS360(M17,NOW())&gt;720,"neplatné viac ako 2roky",""))</f>
      </c>
    </row>
    <row r="18" spans="1:31" ht="12.75" customHeight="1">
      <c r="A18" s="27" t="s">
        <v>139</v>
      </c>
      <c r="B18" s="30" t="s">
        <v>24</v>
      </c>
      <c r="C18" s="62" t="s">
        <v>140</v>
      </c>
      <c r="D18" s="24"/>
      <c r="E18" s="63" t="s">
        <v>141</v>
      </c>
      <c r="F18" s="24"/>
      <c r="G18" s="24" t="s">
        <v>142</v>
      </c>
      <c r="H18" s="24"/>
      <c r="I18" s="58" t="s">
        <v>36</v>
      </c>
      <c r="J18" s="24"/>
      <c r="K18" s="64" t="s">
        <v>143</v>
      </c>
      <c r="L18" s="59">
        <v>37016</v>
      </c>
      <c r="M18" s="19">
        <v>44340</v>
      </c>
      <c r="N18" s="20" t="s">
        <v>30</v>
      </c>
      <c r="O18" s="22" t="s">
        <v>144</v>
      </c>
      <c r="P18" s="23">
        <v>43609</v>
      </c>
      <c r="Q18" s="25" t="s">
        <v>145</v>
      </c>
      <c r="R18" s="26" t="s">
        <v>146</v>
      </c>
      <c r="S18" s="26" t="s">
        <v>147</v>
      </c>
      <c r="T18" s="28">
        <f t="shared" si="1"/>
        <v>44340</v>
      </c>
      <c r="U18" s="29" t="s">
        <v>148</v>
      </c>
      <c r="V18" s="24">
        <v>208</v>
      </c>
      <c r="X18" s="24">
        <v>300</v>
      </c>
      <c r="Z18" s="24">
        <v>450</v>
      </c>
      <c r="AB18" s="24">
        <v>60</v>
      </c>
      <c r="AC18" s="24">
        <v>65</v>
      </c>
      <c r="AD18" s="24">
        <v>160</v>
      </c>
      <c r="AE18" s="24">
        <v>2</v>
      </c>
    </row>
    <row r="19" spans="1:31" s="30" customFormat="1" ht="12.75" customHeight="1">
      <c r="A19" s="12">
        <v>20</v>
      </c>
      <c r="B19" s="30" t="s">
        <v>24</v>
      </c>
      <c r="C19" s="34" t="s">
        <v>149</v>
      </c>
      <c r="E19" s="65" t="s">
        <v>150</v>
      </c>
      <c r="G19" s="30" t="s">
        <v>151</v>
      </c>
      <c r="I19" s="34" t="s">
        <v>152</v>
      </c>
      <c r="K19" s="34" t="s">
        <v>37</v>
      </c>
      <c r="L19" s="35">
        <v>37052</v>
      </c>
      <c r="M19" s="36">
        <v>44550</v>
      </c>
      <c r="N19" s="20" t="s">
        <v>30</v>
      </c>
      <c r="O19" s="37">
        <v>2000</v>
      </c>
      <c r="P19" s="23">
        <v>43819</v>
      </c>
      <c r="Q19" s="38" t="s">
        <v>30</v>
      </c>
      <c r="R19" s="27" t="s">
        <v>153</v>
      </c>
      <c r="S19" s="27" t="s">
        <v>154</v>
      </c>
      <c r="T19" s="28">
        <v>44550</v>
      </c>
      <c r="U19" s="39" t="s">
        <v>48</v>
      </c>
      <c r="V19" s="30">
        <v>200</v>
      </c>
      <c r="X19" s="30">
        <v>260</v>
      </c>
      <c r="Z19" s="30">
        <v>400</v>
      </c>
      <c r="AB19" s="30">
        <v>48</v>
      </c>
      <c r="AC19" s="30">
        <v>53</v>
      </c>
      <c r="AD19" s="30">
        <v>100</v>
      </c>
      <c r="AE19" s="30">
        <v>2</v>
      </c>
    </row>
    <row r="20" spans="1:33" ht="12.75" customHeight="1">
      <c r="A20" s="12">
        <v>22</v>
      </c>
      <c r="B20" s="12" t="s">
        <v>24</v>
      </c>
      <c r="C20" s="14" t="s">
        <v>155</v>
      </c>
      <c r="D20" s="14"/>
      <c r="E20" s="15" t="s">
        <v>156</v>
      </c>
      <c r="F20" s="16"/>
      <c r="G20" s="17" t="s">
        <v>157</v>
      </c>
      <c r="H20" s="17"/>
      <c r="I20" s="16" t="s">
        <v>158</v>
      </c>
      <c r="J20" s="16"/>
      <c r="K20" s="16" t="s">
        <v>159</v>
      </c>
      <c r="L20" s="47">
        <v>37192</v>
      </c>
      <c r="M20" s="19">
        <v>44595</v>
      </c>
      <c r="N20" s="20" t="s">
        <v>160</v>
      </c>
      <c r="O20" s="22">
        <v>2001</v>
      </c>
      <c r="P20" s="23">
        <v>43864</v>
      </c>
      <c r="Q20" s="25" t="s">
        <v>30</v>
      </c>
      <c r="R20" s="26" t="s">
        <v>161</v>
      </c>
      <c r="S20" s="26" t="s">
        <v>162</v>
      </c>
      <c r="T20" s="28">
        <f t="shared" si="1"/>
        <v>44595</v>
      </c>
      <c r="U20" s="29">
        <v>3</v>
      </c>
      <c r="V20" s="24">
        <v>243</v>
      </c>
      <c r="X20" s="24">
        <v>310</v>
      </c>
      <c r="Z20" s="24">
        <v>450</v>
      </c>
      <c r="AB20" s="24">
        <v>50</v>
      </c>
      <c r="AC20" s="24">
        <v>55</v>
      </c>
      <c r="AD20" s="24">
        <v>125</v>
      </c>
      <c r="AE20" s="24">
        <v>2</v>
      </c>
      <c r="AG20" s="24">
        <f ca="1">IF(M20="","",IF(DAYS360(M20,NOW())&gt;720,"neplatné viac ako 2roky",""))</f>
      </c>
    </row>
    <row r="21" spans="1:33" s="30" customFormat="1" ht="12.75" customHeight="1">
      <c r="A21" s="12">
        <v>23</v>
      </c>
      <c r="B21" s="12" t="s">
        <v>24</v>
      </c>
      <c r="C21" s="68" t="s">
        <v>163</v>
      </c>
      <c r="D21" s="12"/>
      <c r="E21" s="31" t="s">
        <v>164</v>
      </c>
      <c r="F21" s="32"/>
      <c r="G21" s="33" t="s">
        <v>165</v>
      </c>
      <c r="H21" s="33"/>
      <c r="I21" s="12" t="s">
        <v>166</v>
      </c>
      <c r="J21" s="12"/>
      <c r="K21" s="14" t="s">
        <v>167</v>
      </c>
      <c r="L21" s="69">
        <v>41305</v>
      </c>
      <c r="M21" s="43">
        <v>43866</v>
      </c>
      <c r="N21" s="20" t="s">
        <v>103</v>
      </c>
      <c r="O21" s="37">
        <v>1993</v>
      </c>
      <c r="P21" s="23">
        <v>43136</v>
      </c>
      <c r="Q21" s="38" t="s">
        <v>168</v>
      </c>
      <c r="R21" s="27" t="s">
        <v>169</v>
      </c>
      <c r="S21" s="27" t="s">
        <v>170</v>
      </c>
      <c r="T21" s="28">
        <f t="shared" si="1"/>
        <v>43866</v>
      </c>
      <c r="U21" s="39" t="s">
        <v>48</v>
      </c>
      <c r="V21" s="30">
        <v>250</v>
      </c>
      <c r="X21" s="30">
        <v>320</v>
      </c>
      <c r="Z21" s="30">
        <v>450</v>
      </c>
      <c r="AB21" s="30">
        <v>60</v>
      </c>
      <c r="AC21" s="30">
        <v>65</v>
      </c>
      <c r="AD21" s="30">
        <v>110</v>
      </c>
      <c r="AE21" s="30">
        <v>2</v>
      </c>
      <c r="AG21" s="30">
        <f ca="1">IF(M21="","",IF(DAYS360(M21,NOW())&gt;720,"neplatné viac ako 2roky",""))</f>
      </c>
    </row>
    <row r="22" spans="1:33" s="30" customFormat="1" ht="12.75" customHeight="1">
      <c r="A22" s="40">
        <v>24</v>
      </c>
      <c r="B22" s="12" t="s">
        <v>24</v>
      </c>
      <c r="C22" s="14" t="s">
        <v>171</v>
      </c>
      <c r="D22" s="14"/>
      <c r="E22" s="67" t="s">
        <v>172</v>
      </c>
      <c r="F22" s="14"/>
      <c r="G22" s="33" t="s">
        <v>173</v>
      </c>
      <c r="H22" s="33"/>
      <c r="I22" s="14" t="s">
        <v>174</v>
      </c>
      <c r="J22" s="14"/>
      <c r="K22" s="41" t="s">
        <v>175</v>
      </c>
      <c r="L22" s="42">
        <v>40792</v>
      </c>
      <c r="M22" s="43">
        <v>41805</v>
      </c>
      <c r="N22" s="20" t="s">
        <v>103</v>
      </c>
      <c r="O22" s="37">
        <v>2011</v>
      </c>
      <c r="P22" s="23">
        <f>SUM(M22-366)</f>
        <v>41439</v>
      </c>
      <c r="Q22" s="38" t="s">
        <v>30</v>
      </c>
      <c r="R22" s="27" t="s">
        <v>176</v>
      </c>
      <c r="S22" s="27" t="s">
        <v>176</v>
      </c>
      <c r="T22" s="28">
        <f t="shared" si="1"/>
        <v>41805</v>
      </c>
      <c r="U22" s="39" t="s">
        <v>48</v>
      </c>
      <c r="V22" s="30">
        <v>182</v>
      </c>
      <c r="X22" s="30">
        <v>247</v>
      </c>
      <c r="Z22" s="30">
        <v>430</v>
      </c>
      <c r="AB22" s="30">
        <v>60</v>
      </c>
      <c r="AC22" s="30">
        <v>65</v>
      </c>
      <c r="AD22" s="30">
        <v>120</v>
      </c>
      <c r="AE22" s="30">
        <v>2</v>
      </c>
      <c r="AG22" s="30" t="str">
        <f ca="1">IF(M22="","",IF(DAYS360(M22,NOW())&gt;720,"neplatné viac ako 2roky",""))</f>
        <v>neplatné viac ako 2roky</v>
      </c>
    </row>
    <row r="23" spans="1:33" ht="12.75" customHeight="1">
      <c r="A23" s="40">
        <v>27</v>
      </c>
      <c r="B23" s="12" t="s">
        <v>24</v>
      </c>
      <c r="C23" s="12" t="s">
        <v>177</v>
      </c>
      <c r="D23" s="12"/>
      <c r="E23" s="15" t="s">
        <v>178</v>
      </c>
      <c r="F23" s="57"/>
      <c r="G23" s="17" t="s">
        <v>179</v>
      </c>
      <c r="H23" s="17"/>
      <c r="I23" s="58" t="s">
        <v>36</v>
      </c>
      <c r="J23" s="58"/>
      <c r="K23" s="16" t="s">
        <v>180</v>
      </c>
      <c r="L23" s="59">
        <v>41358</v>
      </c>
      <c r="M23" s="19">
        <v>44120</v>
      </c>
      <c r="N23" s="20" t="s">
        <v>103</v>
      </c>
      <c r="O23" s="22">
        <v>1999</v>
      </c>
      <c r="P23" s="23">
        <v>43389</v>
      </c>
      <c r="Q23" s="25" t="s">
        <v>103</v>
      </c>
      <c r="R23" s="26" t="s">
        <v>181</v>
      </c>
      <c r="S23" s="26" t="s">
        <v>182</v>
      </c>
      <c r="T23" s="28">
        <v>44120</v>
      </c>
      <c r="U23" s="29" t="s">
        <v>48</v>
      </c>
      <c r="V23" s="24">
        <v>196</v>
      </c>
      <c r="X23" s="24">
        <v>261</v>
      </c>
      <c r="Z23" s="24">
        <v>430</v>
      </c>
      <c r="AB23" s="24">
        <v>45</v>
      </c>
      <c r="AC23" s="24">
        <v>50</v>
      </c>
      <c r="AD23" s="24">
        <v>120</v>
      </c>
      <c r="AE23" s="24">
        <v>2</v>
      </c>
      <c r="AG23" s="24">
        <f ca="1">IF(M23="","",IF(DAYS360(M23,NOW())&gt;720,"neplatné viac ako 2roky",""))</f>
      </c>
    </row>
    <row r="24" spans="1:31" s="30" customFormat="1" ht="12.75" customHeight="1">
      <c r="A24" s="12">
        <v>28</v>
      </c>
      <c r="B24" s="12" t="s">
        <v>24</v>
      </c>
      <c r="C24" s="62" t="s">
        <v>183</v>
      </c>
      <c r="D24" s="14"/>
      <c r="E24" s="67" t="s">
        <v>184</v>
      </c>
      <c r="F24" s="14"/>
      <c r="G24" s="33" t="s">
        <v>185</v>
      </c>
      <c r="H24" s="33"/>
      <c r="I24" s="14" t="s">
        <v>36</v>
      </c>
      <c r="J24" s="14"/>
      <c r="K24" s="14" t="s">
        <v>186</v>
      </c>
      <c r="L24" s="42">
        <v>43268</v>
      </c>
      <c r="M24" s="43">
        <v>43999</v>
      </c>
      <c r="N24" s="20" t="s">
        <v>30</v>
      </c>
      <c r="O24" s="37">
        <v>2017</v>
      </c>
      <c r="P24" s="23">
        <v>43268</v>
      </c>
      <c r="Q24" s="38" t="s">
        <v>31</v>
      </c>
      <c r="R24" s="27" t="s">
        <v>54</v>
      </c>
      <c r="S24" s="27" t="s">
        <v>187</v>
      </c>
      <c r="T24" s="28">
        <f t="shared" si="1"/>
        <v>43999</v>
      </c>
      <c r="U24" s="39" t="s">
        <v>39</v>
      </c>
      <c r="V24" s="30">
        <v>270</v>
      </c>
      <c r="W24" s="70"/>
      <c r="X24" s="30">
        <v>330</v>
      </c>
      <c r="Z24" s="30">
        <v>450</v>
      </c>
      <c r="AB24" s="30">
        <v>60</v>
      </c>
      <c r="AC24" s="30">
        <v>65</v>
      </c>
      <c r="AD24" s="30">
        <v>150</v>
      </c>
      <c r="AE24" s="30">
        <v>2</v>
      </c>
    </row>
    <row r="25" spans="1:33" ht="12.75" customHeight="1">
      <c r="A25" s="71">
        <v>29</v>
      </c>
      <c r="B25" s="30" t="s">
        <v>188</v>
      </c>
      <c r="C25" s="30" t="s">
        <v>189</v>
      </c>
      <c r="D25" s="30"/>
      <c r="E25" s="72" t="s">
        <v>190</v>
      </c>
      <c r="F25" s="30"/>
      <c r="G25" s="30" t="s">
        <v>191</v>
      </c>
      <c r="H25" s="30"/>
      <c r="I25" s="30" t="s">
        <v>192</v>
      </c>
      <c r="J25" s="30"/>
      <c r="K25" s="30" t="s">
        <v>193</v>
      </c>
      <c r="L25" s="36">
        <v>41439</v>
      </c>
      <c r="M25" s="36">
        <v>44130</v>
      </c>
      <c r="N25" s="73" t="s">
        <v>30</v>
      </c>
      <c r="O25" s="30">
        <v>2012</v>
      </c>
      <c r="P25" s="23">
        <v>43399</v>
      </c>
      <c r="Q25" s="30" t="s">
        <v>103</v>
      </c>
      <c r="R25" s="74">
        <v>25</v>
      </c>
      <c r="S25" s="75">
        <v>67</v>
      </c>
      <c r="T25" s="28">
        <v>44130</v>
      </c>
      <c r="U25" s="39" t="s">
        <v>39</v>
      </c>
      <c r="V25" s="30">
        <v>31</v>
      </c>
      <c r="W25" s="30"/>
      <c r="X25" s="30">
        <v>75</v>
      </c>
      <c r="Y25" s="30"/>
      <c r="Z25" s="30">
        <v>115</v>
      </c>
      <c r="AA25" s="30"/>
      <c r="AB25" s="30">
        <v>30</v>
      </c>
      <c r="AC25" s="30">
        <v>40</v>
      </c>
      <c r="AD25" s="30">
        <v>80</v>
      </c>
      <c r="AE25" s="30">
        <v>1</v>
      </c>
      <c r="AG25" s="24">
        <f ca="1">IF(M25="","",IF(DAYS360(M25,NOW())&gt;720,"neplatné viac ako 2roky",""))</f>
      </c>
    </row>
    <row r="26" spans="1:33" s="30" customFormat="1" ht="12.75" customHeight="1">
      <c r="A26" s="12">
        <v>30</v>
      </c>
      <c r="B26" s="12" t="s">
        <v>24</v>
      </c>
      <c r="C26" s="14" t="s">
        <v>194</v>
      </c>
      <c r="D26" s="14"/>
      <c r="E26" s="31" t="s">
        <v>195</v>
      </c>
      <c r="F26" s="14"/>
      <c r="G26" s="33" t="s">
        <v>196</v>
      </c>
      <c r="H26" s="33"/>
      <c r="I26" s="14" t="s">
        <v>36</v>
      </c>
      <c r="J26" s="14"/>
      <c r="K26" s="14" t="s">
        <v>197</v>
      </c>
      <c r="L26" s="42">
        <v>42276</v>
      </c>
      <c r="M26" s="43">
        <v>44449</v>
      </c>
      <c r="N26" s="20" t="s">
        <v>30</v>
      </c>
      <c r="O26" s="37">
        <v>2016</v>
      </c>
      <c r="P26" s="23">
        <v>43718</v>
      </c>
      <c r="Q26" s="38" t="s">
        <v>30</v>
      </c>
      <c r="R26" s="27" t="s">
        <v>198</v>
      </c>
      <c r="S26" s="27" t="s">
        <v>199</v>
      </c>
      <c r="T26" s="28">
        <f t="shared" si="1"/>
        <v>44449</v>
      </c>
      <c r="U26" s="39" t="s">
        <v>48</v>
      </c>
      <c r="V26" s="30">
        <v>176</v>
      </c>
      <c r="X26" s="30">
        <v>241</v>
      </c>
      <c r="Z26" s="30">
        <v>450</v>
      </c>
      <c r="AB26" s="30">
        <v>50</v>
      </c>
      <c r="AC26" s="30">
        <v>55</v>
      </c>
      <c r="AD26" s="30">
        <v>140</v>
      </c>
      <c r="AE26" s="30">
        <v>2</v>
      </c>
      <c r="AG26" s="30">
        <f ca="1">IF(M26="","",IF(DAYS360(M26,NOW())&gt;720,"neplatné viac ako 2roky",""))</f>
      </c>
    </row>
    <row r="27" spans="1:33" s="30" customFormat="1" ht="12.75" customHeight="1">
      <c r="A27" s="12">
        <v>31</v>
      </c>
      <c r="B27" s="12" t="s">
        <v>24</v>
      </c>
      <c r="C27" s="62" t="s">
        <v>200</v>
      </c>
      <c r="D27" s="14"/>
      <c r="E27" s="31" t="s">
        <v>201</v>
      </c>
      <c r="F27" s="14"/>
      <c r="G27" s="33" t="s">
        <v>202</v>
      </c>
      <c r="H27" s="33"/>
      <c r="I27" s="14" t="s">
        <v>36</v>
      </c>
      <c r="J27" s="14"/>
      <c r="K27" s="14" t="s">
        <v>203</v>
      </c>
      <c r="L27" s="42">
        <v>42276</v>
      </c>
      <c r="M27" s="43">
        <v>44110</v>
      </c>
      <c r="N27" s="20" t="s">
        <v>30</v>
      </c>
      <c r="O27" s="37">
        <v>1997</v>
      </c>
      <c r="P27" s="23">
        <v>43379</v>
      </c>
      <c r="Q27" s="38" t="s">
        <v>30</v>
      </c>
      <c r="R27" s="27" t="s">
        <v>204</v>
      </c>
      <c r="S27" s="27" t="s">
        <v>205</v>
      </c>
      <c r="T27" s="28">
        <f t="shared" si="1"/>
        <v>44110</v>
      </c>
      <c r="U27" s="39" t="s">
        <v>48</v>
      </c>
      <c r="V27" s="30">
        <v>175</v>
      </c>
      <c r="X27" s="30">
        <v>235</v>
      </c>
      <c r="Z27" s="30">
        <v>430</v>
      </c>
      <c r="AB27" s="30">
        <v>60</v>
      </c>
      <c r="AC27" s="30">
        <v>65</v>
      </c>
      <c r="AD27" s="30">
        <v>100</v>
      </c>
      <c r="AE27" s="30">
        <v>2</v>
      </c>
      <c r="AG27" s="30">
        <f ca="1">IF(M27="","",IF(DAYS360(M27,NOW())&gt;720,"neplatné viac ako 2roky",""))</f>
      </c>
    </row>
    <row r="28" spans="1:33" ht="12.75" customHeight="1">
      <c r="A28" s="76">
        <v>32</v>
      </c>
      <c r="B28" s="30" t="s">
        <v>24</v>
      </c>
      <c r="C28" s="30" t="s">
        <v>206</v>
      </c>
      <c r="D28" s="30"/>
      <c r="E28" s="51" t="s">
        <v>207</v>
      </c>
      <c r="G28" s="52" t="s">
        <v>208</v>
      </c>
      <c r="I28" s="50" t="s">
        <v>209</v>
      </c>
      <c r="K28" s="50" t="s">
        <v>210</v>
      </c>
      <c r="L28" s="53">
        <v>41587</v>
      </c>
      <c r="M28" s="21">
        <v>42289</v>
      </c>
      <c r="N28" s="38" t="s">
        <v>103</v>
      </c>
      <c r="O28" s="22">
        <v>2012</v>
      </c>
      <c r="P28" s="23">
        <f>SUM(M28-366)</f>
        <v>41923</v>
      </c>
      <c r="Q28" s="25" t="s">
        <v>30</v>
      </c>
      <c r="R28" s="26" t="s">
        <v>211</v>
      </c>
      <c r="S28" s="26" t="s">
        <v>211</v>
      </c>
      <c r="T28" s="28">
        <f t="shared" si="1"/>
        <v>42289</v>
      </c>
      <c r="U28" s="29" t="s">
        <v>39</v>
      </c>
      <c r="V28" s="24">
        <v>198</v>
      </c>
      <c r="X28" s="24">
        <v>258</v>
      </c>
      <c r="Z28" s="24">
        <v>450</v>
      </c>
      <c r="AB28" s="24">
        <v>50</v>
      </c>
      <c r="AC28" s="24">
        <v>55</v>
      </c>
      <c r="AD28" s="24">
        <v>110</v>
      </c>
      <c r="AE28" s="24">
        <v>2</v>
      </c>
      <c r="AG28" s="24" t="s">
        <v>212</v>
      </c>
    </row>
    <row r="29" spans="1:33" ht="12.75" customHeight="1">
      <c r="A29" s="12">
        <v>33</v>
      </c>
      <c r="B29" s="12" t="s">
        <v>24</v>
      </c>
      <c r="C29" s="12" t="s">
        <v>213</v>
      </c>
      <c r="D29" s="12"/>
      <c r="E29" s="15" t="s">
        <v>214</v>
      </c>
      <c r="F29" s="57"/>
      <c r="G29" s="17" t="s">
        <v>215</v>
      </c>
      <c r="H29" s="17"/>
      <c r="I29" s="58" t="s">
        <v>216</v>
      </c>
      <c r="J29" s="58"/>
      <c r="K29" s="16" t="s">
        <v>217</v>
      </c>
      <c r="L29" s="59">
        <v>41402</v>
      </c>
      <c r="M29" s="19">
        <v>44450</v>
      </c>
      <c r="N29" s="20" t="s">
        <v>30</v>
      </c>
      <c r="O29" s="22" t="s">
        <v>218</v>
      </c>
      <c r="P29" s="23">
        <v>43719</v>
      </c>
      <c r="Q29" s="25" t="s">
        <v>103</v>
      </c>
      <c r="R29" s="27" t="s">
        <v>32</v>
      </c>
      <c r="S29" s="27" t="s">
        <v>219</v>
      </c>
      <c r="T29" s="28">
        <f t="shared" si="1"/>
        <v>44450</v>
      </c>
      <c r="U29" s="29" t="s">
        <v>39</v>
      </c>
      <c r="V29" s="24">
        <v>230</v>
      </c>
      <c r="X29" s="24">
        <v>295</v>
      </c>
      <c r="Z29" s="24">
        <v>450</v>
      </c>
      <c r="AB29" s="24">
        <v>52</v>
      </c>
      <c r="AC29" s="24">
        <v>65</v>
      </c>
      <c r="AD29" s="24">
        <v>140</v>
      </c>
      <c r="AE29" s="24">
        <v>2</v>
      </c>
      <c r="AG29" s="24">
        <f ca="1">IF(M29="","",IF(DAYS360(M29,NOW())&gt;720,"neplatné viac ako 2roky",""))</f>
      </c>
    </row>
    <row r="30" spans="1:33" s="30" customFormat="1" ht="12.75" customHeight="1">
      <c r="A30" s="12">
        <v>34</v>
      </c>
      <c r="B30" s="12" t="s">
        <v>24</v>
      </c>
      <c r="C30" s="14" t="s">
        <v>220</v>
      </c>
      <c r="D30" s="14"/>
      <c r="E30" s="31" t="s">
        <v>221</v>
      </c>
      <c r="F30" s="14"/>
      <c r="G30" s="33" t="s">
        <v>222</v>
      </c>
      <c r="H30" s="33"/>
      <c r="I30" s="14" t="s">
        <v>223</v>
      </c>
      <c r="J30" s="14"/>
      <c r="K30" s="14" t="s">
        <v>224</v>
      </c>
      <c r="L30" s="42">
        <v>37726</v>
      </c>
      <c r="M30" s="43">
        <v>44441</v>
      </c>
      <c r="N30" s="20" t="s">
        <v>160</v>
      </c>
      <c r="O30" s="37">
        <v>1991</v>
      </c>
      <c r="P30" s="44">
        <v>43710</v>
      </c>
      <c r="Q30" s="38" t="s">
        <v>30</v>
      </c>
      <c r="R30" s="27" t="s">
        <v>225</v>
      </c>
      <c r="S30" s="27" t="s">
        <v>226</v>
      </c>
      <c r="T30" s="45">
        <f t="shared" si="1"/>
        <v>44441</v>
      </c>
      <c r="U30" s="39" t="s">
        <v>48</v>
      </c>
      <c r="V30" s="30">
        <v>181</v>
      </c>
      <c r="X30" s="30">
        <v>262</v>
      </c>
      <c r="Z30" s="30">
        <v>360</v>
      </c>
      <c r="AB30" s="30">
        <v>50</v>
      </c>
      <c r="AC30" s="30">
        <v>55</v>
      </c>
      <c r="AD30" s="30">
        <v>78</v>
      </c>
      <c r="AE30" s="30">
        <v>2</v>
      </c>
      <c r="AG30" s="30">
        <f ca="1">IF(M30="","",IF(DAYS360(M30,NOW())&gt;720,"neplatné viac ako 2roky",""))</f>
      </c>
    </row>
    <row r="31" spans="1:33" ht="12.75" customHeight="1">
      <c r="A31" s="12">
        <v>35</v>
      </c>
      <c r="B31" s="12" t="s">
        <v>24</v>
      </c>
      <c r="C31" s="12" t="s">
        <v>227</v>
      </c>
      <c r="D31" s="12"/>
      <c r="E31" s="15" t="s">
        <v>228</v>
      </c>
      <c r="F31" s="57"/>
      <c r="G31" s="17" t="s">
        <v>229</v>
      </c>
      <c r="H31" s="17"/>
      <c r="I31" s="58" t="s">
        <v>230</v>
      </c>
      <c r="J31" s="58"/>
      <c r="K31" s="30" t="s">
        <v>231</v>
      </c>
      <c r="L31" s="36">
        <v>41482</v>
      </c>
      <c r="M31" s="36">
        <v>43678</v>
      </c>
      <c r="N31" s="20" t="s">
        <v>30</v>
      </c>
      <c r="O31" s="22">
        <v>2005</v>
      </c>
      <c r="P31" s="23">
        <v>42948</v>
      </c>
      <c r="Q31" s="25" t="s">
        <v>30</v>
      </c>
      <c r="R31" s="27" t="s">
        <v>32</v>
      </c>
      <c r="S31" s="27" t="s">
        <v>232</v>
      </c>
      <c r="T31" s="28">
        <f t="shared" si="1"/>
        <v>43678</v>
      </c>
      <c r="U31" s="29" t="s">
        <v>48</v>
      </c>
      <c r="V31" s="24">
        <v>117</v>
      </c>
      <c r="X31" s="24">
        <v>177</v>
      </c>
      <c r="Z31" s="24">
        <v>220</v>
      </c>
      <c r="AB31" s="24">
        <v>50</v>
      </c>
      <c r="AC31" s="24">
        <v>55</v>
      </c>
      <c r="AD31" s="24">
        <v>80</v>
      </c>
      <c r="AE31" s="24">
        <v>1</v>
      </c>
      <c r="AG31" s="24">
        <f ca="1">IF(M31="","",IF(DAYS360(M31,NOW())&gt;720,"neplatné viac ako 2roky",""))</f>
      </c>
    </row>
    <row r="32" spans="1:33" ht="12.75" customHeight="1">
      <c r="A32" s="12">
        <v>37</v>
      </c>
      <c r="B32" s="30" t="s">
        <v>24</v>
      </c>
      <c r="C32" s="30" t="s">
        <v>233</v>
      </c>
      <c r="D32" s="79"/>
      <c r="E32" s="51" t="s">
        <v>234</v>
      </c>
      <c r="G32" s="52" t="s">
        <v>235</v>
      </c>
      <c r="I32" s="50" t="s">
        <v>236</v>
      </c>
      <c r="K32" s="50" t="s">
        <v>237</v>
      </c>
      <c r="L32" s="53">
        <v>41460</v>
      </c>
      <c r="M32" s="21">
        <v>43999</v>
      </c>
      <c r="N32" s="38" t="s">
        <v>30</v>
      </c>
      <c r="O32" s="22">
        <v>1993</v>
      </c>
      <c r="P32" s="23">
        <v>43268</v>
      </c>
      <c r="Q32" s="25" t="s">
        <v>30</v>
      </c>
      <c r="R32" s="26" t="s">
        <v>238</v>
      </c>
      <c r="S32" s="26" t="s">
        <v>239</v>
      </c>
      <c r="T32" s="28">
        <f t="shared" si="1"/>
        <v>43999</v>
      </c>
      <c r="U32" s="29" t="s">
        <v>84</v>
      </c>
      <c r="V32" s="24">
        <v>213</v>
      </c>
      <c r="X32" s="24">
        <v>273</v>
      </c>
      <c r="Z32" s="24">
        <v>320</v>
      </c>
      <c r="AB32" s="24">
        <v>55</v>
      </c>
      <c r="AC32" s="24">
        <v>60</v>
      </c>
      <c r="AD32" s="24">
        <v>110</v>
      </c>
      <c r="AE32" s="24">
        <v>2</v>
      </c>
      <c r="AG32" s="24">
        <f ca="1">IF(M32="","",IF(DAYS360(M32,NOW())&gt;720,"neplatné viac ako 2roky",""))</f>
      </c>
    </row>
    <row r="33" spans="1:33" ht="12.75" customHeight="1">
      <c r="A33" s="14">
        <v>38</v>
      </c>
      <c r="B33" s="12" t="s">
        <v>24</v>
      </c>
      <c r="C33" s="14" t="s">
        <v>240</v>
      </c>
      <c r="D33" s="14"/>
      <c r="E33" s="15" t="s">
        <v>241</v>
      </c>
      <c r="F33" s="16"/>
      <c r="G33" s="17" t="s">
        <v>242</v>
      </c>
      <c r="H33" s="17"/>
      <c r="I33" s="16" t="s">
        <v>243</v>
      </c>
      <c r="J33" s="16"/>
      <c r="K33" s="16" t="s">
        <v>244</v>
      </c>
      <c r="L33" s="47">
        <v>36159</v>
      </c>
      <c r="M33" s="19">
        <v>44068</v>
      </c>
      <c r="N33" s="20" t="s">
        <v>30</v>
      </c>
      <c r="O33" s="22">
        <v>1997</v>
      </c>
      <c r="P33" s="23">
        <v>43245</v>
      </c>
      <c r="Q33" s="25" t="s">
        <v>30</v>
      </c>
      <c r="R33" s="80" t="s">
        <v>245</v>
      </c>
      <c r="S33" s="80" t="s">
        <v>246</v>
      </c>
      <c r="T33" s="28">
        <f t="shared" si="1"/>
        <v>44068</v>
      </c>
      <c r="U33" s="29" t="s">
        <v>48</v>
      </c>
      <c r="V33" s="24">
        <v>184</v>
      </c>
      <c r="X33" s="24">
        <v>244</v>
      </c>
      <c r="Z33" s="24">
        <v>387</v>
      </c>
      <c r="AB33" s="24">
        <v>50</v>
      </c>
      <c r="AC33" s="24">
        <v>55</v>
      </c>
      <c r="AD33" s="24">
        <v>100</v>
      </c>
      <c r="AE33" s="24">
        <v>2</v>
      </c>
      <c r="AF33" s="24" t="s">
        <v>247</v>
      </c>
      <c r="AG33" s="24">
        <f ca="1">IF(M33="","",IF(DAYS360(M33,NOW())&gt;720,"neplatné viac ako 2roky",""))</f>
      </c>
    </row>
    <row r="34" spans="1:31" ht="12.75" customHeight="1">
      <c r="A34" s="12">
        <v>39</v>
      </c>
      <c r="B34" s="12" t="s">
        <v>24</v>
      </c>
      <c r="C34" s="14" t="s">
        <v>248</v>
      </c>
      <c r="D34" s="14"/>
      <c r="E34" s="46" t="s">
        <v>249</v>
      </c>
      <c r="F34" s="16"/>
      <c r="G34" s="17" t="s">
        <v>250</v>
      </c>
      <c r="H34" s="17"/>
      <c r="I34" s="16" t="s">
        <v>251</v>
      </c>
      <c r="J34" s="16"/>
      <c r="K34" s="14" t="s">
        <v>252</v>
      </c>
      <c r="L34" s="47">
        <v>38147</v>
      </c>
      <c r="M34" s="19">
        <v>43739</v>
      </c>
      <c r="N34" s="20" t="s">
        <v>74</v>
      </c>
      <c r="O34" s="22">
        <v>1991</v>
      </c>
      <c r="P34" s="23">
        <v>43009</v>
      </c>
      <c r="Q34" s="25" t="s">
        <v>30</v>
      </c>
      <c r="R34" s="26" t="s">
        <v>253</v>
      </c>
      <c r="S34" s="26" t="s">
        <v>254</v>
      </c>
      <c r="T34" s="28">
        <f t="shared" si="1"/>
        <v>43739</v>
      </c>
      <c r="U34" s="29" t="s">
        <v>39</v>
      </c>
      <c r="V34" s="24">
        <v>138</v>
      </c>
      <c r="X34" s="24">
        <v>198</v>
      </c>
      <c r="Z34" s="24">
        <v>228</v>
      </c>
      <c r="AB34" s="24">
        <v>55</v>
      </c>
      <c r="AC34" s="24">
        <v>60</v>
      </c>
      <c r="AD34" s="24">
        <v>100</v>
      </c>
      <c r="AE34" s="24">
        <v>1</v>
      </c>
    </row>
    <row r="35" spans="1:33" ht="12.75" customHeight="1">
      <c r="A35" s="12">
        <v>40</v>
      </c>
      <c r="B35" s="12" t="s">
        <v>24</v>
      </c>
      <c r="C35" s="51" t="s">
        <v>255</v>
      </c>
      <c r="D35" s="12"/>
      <c r="E35" s="15" t="s">
        <v>256</v>
      </c>
      <c r="F35" s="57"/>
      <c r="G35" s="17" t="s">
        <v>257</v>
      </c>
      <c r="H35" s="17"/>
      <c r="I35" s="16" t="s">
        <v>236</v>
      </c>
      <c r="J35" s="58"/>
      <c r="K35" s="16" t="s">
        <v>258</v>
      </c>
      <c r="L35" s="59">
        <v>41767</v>
      </c>
      <c r="M35" s="19">
        <v>44486</v>
      </c>
      <c r="N35" s="20" t="s">
        <v>30</v>
      </c>
      <c r="O35" s="22">
        <v>1996</v>
      </c>
      <c r="P35" s="23">
        <v>43755</v>
      </c>
      <c r="Q35" s="25" t="s">
        <v>30</v>
      </c>
      <c r="R35" s="27" t="s">
        <v>259</v>
      </c>
      <c r="S35" s="27" t="s">
        <v>260</v>
      </c>
      <c r="T35" s="28">
        <v>44486</v>
      </c>
      <c r="U35" s="29" t="s">
        <v>84</v>
      </c>
      <c r="V35" s="24">
        <v>175</v>
      </c>
      <c r="X35" s="24">
        <v>245</v>
      </c>
      <c r="Z35" s="24">
        <v>400</v>
      </c>
      <c r="AB35" s="24">
        <v>45</v>
      </c>
      <c r="AC35" s="24">
        <v>50</v>
      </c>
      <c r="AD35" s="24">
        <v>90</v>
      </c>
      <c r="AE35" s="24">
        <v>2</v>
      </c>
      <c r="AG35" s="24">
        <f aca="true" ca="1" t="shared" si="2" ref="AG35:AG41">IF(M35="","",IF(DAYS360(M35,NOW())&gt;720,"neplatné viac ako 2roky",""))</f>
      </c>
    </row>
    <row r="36" spans="1:33" s="30" customFormat="1" ht="12.75" customHeight="1">
      <c r="A36" s="12">
        <v>43</v>
      </c>
      <c r="B36" s="12" t="s">
        <v>40</v>
      </c>
      <c r="C36" s="71" t="s">
        <v>261</v>
      </c>
      <c r="D36" s="71"/>
      <c r="E36" s="77" t="s">
        <v>262</v>
      </c>
      <c r="F36" s="71"/>
      <c r="G36" s="33" t="s">
        <v>263</v>
      </c>
      <c r="H36" s="33"/>
      <c r="I36" s="71" t="s">
        <v>264</v>
      </c>
      <c r="J36" s="71"/>
      <c r="K36" s="30" t="s">
        <v>265</v>
      </c>
      <c r="L36" s="78">
        <v>38251</v>
      </c>
      <c r="M36" s="43">
        <v>42611</v>
      </c>
      <c r="N36" s="20" t="s">
        <v>160</v>
      </c>
      <c r="O36" s="37">
        <v>2000</v>
      </c>
      <c r="P36" s="44">
        <f>SUM(M36-366)</f>
        <v>42245</v>
      </c>
      <c r="Q36" s="38" t="s">
        <v>30</v>
      </c>
      <c r="R36" s="27" t="s">
        <v>266</v>
      </c>
      <c r="S36" s="27" t="s">
        <v>267</v>
      </c>
      <c r="T36" s="45">
        <f t="shared" si="1"/>
        <v>42611</v>
      </c>
      <c r="U36" s="39" t="s">
        <v>39</v>
      </c>
      <c r="V36" s="30">
        <v>171</v>
      </c>
      <c r="X36" s="30">
        <v>235</v>
      </c>
      <c r="Z36" s="30">
        <v>300</v>
      </c>
      <c r="AB36" s="30">
        <v>55</v>
      </c>
      <c r="AC36" s="30">
        <v>60</v>
      </c>
      <c r="AD36" s="30">
        <v>110</v>
      </c>
      <c r="AE36" s="30">
        <v>1</v>
      </c>
      <c r="AG36" s="30" t="str">
        <f ca="1" t="shared" si="2"/>
        <v>neplatné viac ako 2roky</v>
      </c>
    </row>
    <row r="37" spans="1:33" ht="12.75" customHeight="1">
      <c r="A37" s="12">
        <v>44</v>
      </c>
      <c r="B37" s="12" t="s">
        <v>24</v>
      </c>
      <c r="C37" s="14" t="s">
        <v>268</v>
      </c>
      <c r="D37" s="14"/>
      <c r="E37" s="15" t="s">
        <v>269</v>
      </c>
      <c r="F37" s="16"/>
      <c r="G37" s="17" t="s">
        <v>270</v>
      </c>
      <c r="H37" s="17"/>
      <c r="I37" s="16" t="s">
        <v>268</v>
      </c>
      <c r="J37" s="16"/>
      <c r="K37" s="16" t="s">
        <v>271</v>
      </c>
      <c r="L37" s="47">
        <v>40861</v>
      </c>
      <c r="M37" s="19">
        <v>44530</v>
      </c>
      <c r="N37" s="20" t="s">
        <v>30</v>
      </c>
      <c r="O37" s="22">
        <v>2011</v>
      </c>
      <c r="P37" s="23">
        <v>43799</v>
      </c>
      <c r="Q37" s="25" t="s">
        <v>30</v>
      </c>
      <c r="R37" s="26" t="s">
        <v>272</v>
      </c>
      <c r="S37" s="26" t="s">
        <v>273</v>
      </c>
      <c r="T37" s="28">
        <v>44530</v>
      </c>
      <c r="U37" s="29" t="s">
        <v>48</v>
      </c>
      <c r="V37" s="24">
        <v>218</v>
      </c>
      <c r="X37" s="24">
        <v>283</v>
      </c>
      <c r="Z37" s="24">
        <v>430</v>
      </c>
      <c r="AB37" s="24">
        <v>62</v>
      </c>
      <c r="AC37" s="24">
        <v>68</v>
      </c>
      <c r="AD37" s="24">
        <v>110</v>
      </c>
      <c r="AE37" s="24">
        <v>2</v>
      </c>
      <c r="AF37" s="24" t="s">
        <v>247</v>
      </c>
      <c r="AG37" s="24">
        <f ca="1" t="shared" si="2"/>
      </c>
    </row>
    <row r="38" spans="1:33" ht="12.75" customHeight="1">
      <c r="A38" s="12">
        <v>46</v>
      </c>
      <c r="B38" s="12" t="s">
        <v>24</v>
      </c>
      <c r="C38" s="14" t="s">
        <v>274</v>
      </c>
      <c r="D38" s="14"/>
      <c r="E38" s="46" t="s">
        <v>275</v>
      </c>
      <c r="F38" s="16"/>
      <c r="G38" s="17" t="s">
        <v>276</v>
      </c>
      <c r="H38" s="17"/>
      <c r="I38" s="16" t="s">
        <v>277</v>
      </c>
      <c r="J38" s="16"/>
      <c r="K38" s="16" t="s">
        <v>278</v>
      </c>
      <c r="L38" s="47">
        <v>38454</v>
      </c>
      <c r="M38" s="19">
        <v>44432</v>
      </c>
      <c r="N38" s="20" t="s">
        <v>160</v>
      </c>
      <c r="O38" s="22">
        <v>2005</v>
      </c>
      <c r="P38" s="23">
        <v>43701</v>
      </c>
      <c r="Q38" s="25" t="s">
        <v>30</v>
      </c>
      <c r="R38" s="26" t="s">
        <v>279</v>
      </c>
      <c r="S38" s="27" t="s">
        <v>280</v>
      </c>
      <c r="T38" s="28">
        <v>43701</v>
      </c>
      <c r="U38" s="29" t="s">
        <v>48</v>
      </c>
      <c r="V38" s="24">
        <v>160</v>
      </c>
      <c r="X38" s="24">
        <v>220</v>
      </c>
      <c r="Z38" s="24">
        <v>360</v>
      </c>
      <c r="AB38" s="24">
        <v>58</v>
      </c>
      <c r="AC38" s="24">
        <v>64</v>
      </c>
      <c r="AD38" s="24">
        <v>120</v>
      </c>
      <c r="AE38" s="24">
        <v>2</v>
      </c>
      <c r="AG38" s="24">
        <f ca="1" t="shared" si="2"/>
      </c>
    </row>
    <row r="39" spans="1:33" s="81" customFormat="1" ht="12.75" customHeight="1">
      <c r="A39" s="12">
        <v>47</v>
      </c>
      <c r="B39" s="12" t="s">
        <v>24</v>
      </c>
      <c r="C39" s="14" t="s">
        <v>281</v>
      </c>
      <c r="D39" s="14"/>
      <c r="E39" s="67" t="s">
        <v>282</v>
      </c>
      <c r="F39" s="14"/>
      <c r="G39" s="33" t="s">
        <v>283</v>
      </c>
      <c r="H39" s="33"/>
      <c r="I39" s="14" t="s">
        <v>284</v>
      </c>
      <c r="J39" s="14"/>
      <c r="K39" s="14" t="s">
        <v>285</v>
      </c>
      <c r="L39" s="42">
        <v>38533</v>
      </c>
      <c r="M39" s="43">
        <v>42958</v>
      </c>
      <c r="N39" s="20" t="s">
        <v>286</v>
      </c>
      <c r="O39" s="37">
        <v>1999</v>
      </c>
      <c r="P39" s="44">
        <v>42593</v>
      </c>
      <c r="Q39" s="38" t="s">
        <v>103</v>
      </c>
      <c r="R39" s="27" t="s">
        <v>32</v>
      </c>
      <c r="S39" s="27" t="s">
        <v>287</v>
      </c>
      <c r="T39" s="44">
        <f>M39</f>
        <v>42958</v>
      </c>
      <c r="U39" s="39" t="s">
        <v>84</v>
      </c>
      <c r="V39" s="30" t="s">
        <v>288</v>
      </c>
      <c r="W39" s="30"/>
      <c r="X39" s="30" t="s">
        <v>253</v>
      </c>
      <c r="Y39" s="30"/>
      <c r="Z39" s="30">
        <v>450</v>
      </c>
      <c r="AA39" s="30"/>
      <c r="AB39" s="30">
        <v>55</v>
      </c>
      <c r="AC39" s="30">
        <v>60</v>
      </c>
      <c r="AD39" s="30">
        <v>110</v>
      </c>
      <c r="AE39" s="30">
        <v>2</v>
      </c>
      <c r="AF39" s="30"/>
      <c r="AG39" s="81" t="str">
        <f ca="1" t="shared" si="2"/>
        <v>neplatné viac ako 2roky</v>
      </c>
    </row>
    <row r="40" spans="1:33" s="30" customFormat="1" ht="12.75" customHeight="1">
      <c r="A40" s="12">
        <v>48</v>
      </c>
      <c r="B40" s="12" t="s">
        <v>24</v>
      </c>
      <c r="C40" s="62" t="s">
        <v>289</v>
      </c>
      <c r="D40" s="14"/>
      <c r="E40" s="31" t="s">
        <v>290</v>
      </c>
      <c r="F40" s="14"/>
      <c r="G40" s="33" t="s">
        <v>291</v>
      </c>
      <c r="H40" s="33"/>
      <c r="I40" s="14" t="s">
        <v>292</v>
      </c>
      <c r="J40" s="14"/>
      <c r="K40" s="14" t="s">
        <v>293</v>
      </c>
      <c r="L40" s="42">
        <v>42142</v>
      </c>
      <c r="M40" s="43">
        <v>44496</v>
      </c>
      <c r="N40" s="20" t="s">
        <v>74</v>
      </c>
      <c r="O40" s="37" t="s">
        <v>294</v>
      </c>
      <c r="P40" s="44">
        <v>43765</v>
      </c>
      <c r="Q40" s="38" t="s">
        <v>30</v>
      </c>
      <c r="R40" s="27" t="s">
        <v>295</v>
      </c>
      <c r="S40" s="27" t="s">
        <v>296</v>
      </c>
      <c r="T40" s="45">
        <v>44496</v>
      </c>
      <c r="U40" s="39" t="s">
        <v>48</v>
      </c>
      <c r="V40" s="30">
        <v>47</v>
      </c>
      <c r="X40" s="30">
        <v>107</v>
      </c>
      <c r="Z40" s="30">
        <v>155</v>
      </c>
      <c r="AB40" s="30">
        <v>30</v>
      </c>
      <c r="AC40" s="30">
        <v>35</v>
      </c>
      <c r="AD40" s="30">
        <v>80</v>
      </c>
      <c r="AE40" s="30">
        <v>1</v>
      </c>
      <c r="AG40" s="30">
        <f ca="1" t="shared" si="2"/>
      </c>
    </row>
    <row r="41" spans="1:33" ht="12.75" customHeight="1">
      <c r="A41" s="66" t="s">
        <v>297</v>
      </c>
      <c r="B41" s="12"/>
      <c r="C41" s="14"/>
      <c r="D41" s="14"/>
      <c r="E41" s="15" t="s">
        <v>298</v>
      </c>
      <c r="F41" s="16"/>
      <c r="G41" s="17"/>
      <c r="H41" s="17"/>
      <c r="I41" s="16"/>
      <c r="J41" s="16"/>
      <c r="K41" s="16"/>
      <c r="L41" s="47"/>
      <c r="M41" s="19"/>
      <c r="N41" s="20"/>
      <c r="P41" s="23"/>
      <c r="T41" s="28"/>
      <c r="AG41" s="24">
        <f ca="1" t="shared" si="2"/>
      </c>
    </row>
    <row r="42" spans="1:31" ht="12.75" customHeight="1">
      <c r="A42" s="12">
        <v>51</v>
      </c>
      <c r="B42" s="30" t="s">
        <v>24</v>
      </c>
      <c r="C42" s="50" t="s">
        <v>299</v>
      </c>
      <c r="E42" s="51" t="s">
        <v>300</v>
      </c>
      <c r="G42" s="52" t="s">
        <v>301</v>
      </c>
      <c r="I42" s="50" t="s">
        <v>302</v>
      </c>
      <c r="K42" s="50" t="s">
        <v>303</v>
      </c>
      <c r="L42" s="53">
        <v>41509</v>
      </c>
      <c r="M42" s="21">
        <v>44432</v>
      </c>
      <c r="N42" s="20" t="s">
        <v>74</v>
      </c>
      <c r="O42" s="22">
        <v>2007</v>
      </c>
      <c r="P42" s="23">
        <v>43701</v>
      </c>
      <c r="Q42" s="25" t="s">
        <v>30</v>
      </c>
      <c r="R42" s="26" t="s">
        <v>304</v>
      </c>
      <c r="S42" s="26" t="s">
        <v>305</v>
      </c>
      <c r="T42" s="28">
        <f t="shared" si="1"/>
        <v>44432</v>
      </c>
      <c r="U42" s="29" t="s">
        <v>48</v>
      </c>
      <c r="V42" s="24">
        <v>282</v>
      </c>
      <c r="X42" s="24">
        <v>342</v>
      </c>
      <c r="Z42" s="24">
        <v>472</v>
      </c>
      <c r="AB42" s="24">
        <v>48</v>
      </c>
      <c r="AC42" s="24">
        <v>53</v>
      </c>
      <c r="AD42" s="24">
        <v>125</v>
      </c>
      <c r="AE42" s="24">
        <v>2</v>
      </c>
    </row>
    <row r="43" spans="1:33" ht="12.75" customHeight="1">
      <c r="A43" s="12">
        <v>52</v>
      </c>
      <c r="B43" s="12" t="s">
        <v>24</v>
      </c>
      <c r="C43" s="14" t="s">
        <v>306</v>
      </c>
      <c r="D43" s="14"/>
      <c r="E43" s="46" t="s">
        <v>307</v>
      </c>
      <c r="F43" s="16"/>
      <c r="G43" s="17" t="s">
        <v>308</v>
      </c>
      <c r="H43" s="17"/>
      <c r="I43" s="14" t="s">
        <v>306</v>
      </c>
      <c r="J43" s="16"/>
      <c r="K43" s="16" t="s">
        <v>309</v>
      </c>
      <c r="L43" s="47">
        <v>38660</v>
      </c>
      <c r="M43" s="19">
        <v>43622</v>
      </c>
      <c r="N43" s="20" t="s">
        <v>103</v>
      </c>
      <c r="O43" s="22">
        <v>2004</v>
      </c>
      <c r="P43" s="23">
        <v>42892</v>
      </c>
      <c r="Q43" s="25" t="s">
        <v>30</v>
      </c>
      <c r="R43" s="26" t="s">
        <v>310</v>
      </c>
      <c r="S43" s="26" t="s">
        <v>311</v>
      </c>
      <c r="T43" s="28">
        <f t="shared" si="1"/>
        <v>43622</v>
      </c>
      <c r="U43" s="29" t="s">
        <v>48</v>
      </c>
      <c r="V43" s="24">
        <v>145</v>
      </c>
      <c r="X43" s="24">
        <v>205</v>
      </c>
      <c r="Z43" s="24">
        <v>345</v>
      </c>
      <c r="AB43" s="24">
        <v>55</v>
      </c>
      <c r="AC43" s="24">
        <v>60</v>
      </c>
      <c r="AD43" s="24">
        <v>110</v>
      </c>
      <c r="AE43" s="24">
        <v>2</v>
      </c>
      <c r="AG43" s="24">
        <f ca="1">IF(M43="","",IF(DAYS360(M43,NOW())&gt;720,"neplatné viac ako 2roky",""))</f>
      </c>
    </row>
    <row r="44" spans="1:31" s="30" customFormat="1" ht="12.75" customHeight="1">
      <c r="A44" s="12">
        <v>53</v>
      </c>
      <c r="B44" s="30" t="s">
        <v>24</v>
      </c>
      <c r="C44" s="30" t="s">
        <v>312</v>
      </c>
      <c r="E44" s="72" t="s">
        <v>313</v>
      </c>
      <c r="G44" s="30" t="s">
        <v>314</v>
      </c>
      <c r="I44" s="30" t="s">
        <v>36</v>
      </c>
      <c r="K44" s="30" t="s">
        <v>315</v>
      </c>
      <c r="L44" s="36">
        <v>41553</v>
      </c>
      <c r="M44" s="36">
        <v>43752</v>
      </c>
      <c r="N44" s="20" t="s">
        <v>30</v>
      </c>
      <c r="O44" s="37">
        <v>2012</v>
      </c>
      <c r="P44" s="23">
        <v>43022</v>
      </c>
      <c r="Q44" s="38" t="s">
        <v>30</v>
      </c>
      <c r="R44" s="27" t="s">
        <v>316</v>
      </c>
      <c r="S44" s="27" t="s">
        <v>317</v>
      </c>
      <c r="T44" s="28">
        <f t="shared" si="1"/>
        <v>43752</v>
      </c>
      <c r="U44" s="39" t="s">
        <v>39</v>
      </c>
      <c r="V44" s="30">
        <v>230</v>
      </c>
      <c r="X44" s="30">
        <v>290</v>
      </c>
      <c r="Z44" s="30">
        <v>450</v>
      </c>
      <c r="AB44" s="30">
        <v>60</v>
      </c>
      <c r="AC44" s="30">
        <v>65</v>
      </c>
      <c r="AD44" s="30">
        <v>160</v>
      </c>
      <c r="AE44" s="30">
        <v>2</v>
      </c>
    </row>
    <row r="45" spans="1:33" ht="12.75" customHeight="1">
      <c r="A45" s="12">
        <v>54</v>
      </c>
      <c r="B45" s="12" t="s">
        <v>24</v>
      </c>
      <c r="C45" s="14" t="s">
        <v>318</v>
      </c>
      <c r="D45" s="14"/>
      <c r="E45" s="46" t="s">
        <v>319</v>
      </c>
      <c r="F45" s="16"/>
      <c r="G45" s="17" t="s">
        <v>320</v>
      </c>
      <c r="H45" s="17"/>
      <c r="I45" s="16" t="s">
        <v>321</v>
      </c>
      <c r="J45" s="16"/>
      <c r="K45" s="49" t="s">
        <v>322</v>
      </c>
      <c r="L45" s="47">
        <v>38812</v>
      </c>
      <c r="M45" s="19">
        <v>44299</v>
      </c>
      <c r="N45" s="20" t="s">
        <v>30</v>
      </c>
      <c r="O45" s="22">
        <v>2005</v>
      </c>
      <c r="P45" s="23">
        <v>43568</v>
      </c>
      <c r="Q45" s="25" t="s">
        <v>30</v>
      </c>
      <c r="R45" s="26" t="s">
        <v>323</v>
      </c>
      <c r="S45" s="26" t="s">
        <v>324</v>
      </c>
      <c r="T45" s="28">
        <f t="shared" si="1"/>
        <v>44299</v>
      </c>
      <c r="U45" s="29" t="s">
        <v>39</v>
      </c>
      <c r="V45" s="24">
        <v>192</v>
      </c>
      <c r="X45" s="24">
        <v>265</v>
      </c>
      <c r="Z45" s="24">
        <v>420</v>
      </c>
      <c r="AB45" s="24">
        <v>55</v>
      </c>
      <c r="AC45" s="24">
        <v>60</v>
      </c>
      <c r="AD45" s="24">
        <v>110</v>
      </c>
      <c r="AE45" s="24">
        <v>2</v>
      </c>
      <c r="AG45" s="24">
        <f ca="1">IF(M45="","",IF(DAYS360(M45,NOW())&gt;720,"neplatné viac ako 2roky",""))</f>
      </c>
    </row>
    <row r="46" spans="1:33" ht="12.75" customHeight="1">
      <c r="A46" s="12">
        <v>55</v>
      </c>
      <c r="B46" s="12" t="s">
        <v>24</v>
      </c>
      <c r="C46" s="14" t="s">
        <v>325</v>
      </c>
      <c r="D46" s="14"/>
      <c r="E46" s="15" t="s">
        <v>326</v>
      </c>
      <c r="F46" s="16"/>
      <c r="G46" s="82" t="s">
        <v>327</v>
      </c>
      <c r="H46" s="17"/>
      <c r="I46" s="16" t="s">
        <v>328</v>
      </c>
      <c r="J46" s="16"/>
      <c r="K46" s="16" t="s">
        <v>329</v>
      </c>
      <c r="L46" s="47">
        <v>38944</v>
      </c>
      <c r="M46" s="19">
        <v>44483</v>
      </c>
      <c r="N46" s="20" t="s">
        <v>74</v>
      </c>
      <c r="O46" s="22" t="s">
        <v>330</v>
      </c>
      <c r="P46" s="23">
        <v>43752</v>
      </c>
      <c r="Q46" s="25" t="s">
        <v>30</v>
      </c>
      <c r="R46" s="26" t="s">
        <v>331</v>
      </c>
      <c r="S46" s="26" t="s">
        <v>332</v>
      </c>
      <c r="T46" s="28">
        <v>44483</v>
      </c>
      <c r="U46" s="29">
        <v>3</v>
      </c>
      <c r="V46" s="24">
        <v>189</v>
      </c>
      <c r="X46" s="24">
        <v>240</v>
      </c>
      <c r="Z46" s="24">
        <v>380</v>
      </c>
      <c r="AB46" s="24">
        <v>50</v>
      </c>
      <c r="AC46" s="24">
        <v>55</v>
      </c>
      <c r="AD46" s="24">
        <v>110</v>
      </c>
      <c r="AE46" s="24">
        <v>2</v>
      </c>
      <c r="AG46" s="24">
        <f ca="1">IF(M46="","",IF(DAYS360(M46,NOW())&gt;720,"neplatné viac ako 2roky",""))</f>
      </c>
    </row>
    <row r="47" spans="1:33" ht="12.75" customHeight="1">
      <c r="A47" s="12">
        <v>56</v>
      </c>
      <c r="B47" s="12" t="s">
        <v>24</v>
      </c>
      <c r="C47" s="14" t="s">
        <v>333</v>
      </c>
      <c r="D47" s="14"/>
      <c r="E47" s="46" t="s">
        <v>334</v>
      </c>
      <c r="F47" s="16"/>
      <c r="G47" s="17" t="s">
        <v>335</v>
      </c>
      <c r="H47" s="17"/>
      <c r="I47" s="16" t="s">
        <v>44</v>
      </c>
      <c r="J47" s="16"/>
      <c r="K47" s="16" t="s">
        <v>336</v>
      </c>
      <c r="L47" s="47">
        <v>38964</v>
      </c>
      <c r="M47" s="19">
        <v>43738</v>
      </c>
      <c r="N47" s="20" t="s">
        <v>30</v>
      </c>
      <c r="O47" s="22">
        <v>1996</v>
      </c>
      <c r="P47" s="23">
        <v>43008</v>
      </c>
      <c r="Q47" s="25" t="s">
        <v>30</v>
      </c>
      <c r="R47" s="26" t="s">
        <v>337</v>
      </c>
      <c r="S47" s="26" t="s">
        <v>338</v>
      </c>
      <c r="T47" s="28">
        <f t="shared" si="1"/>
        <v>43738</v>
      </c>
      <c r="U47" s="29" t="s">
        <v>39</v>
      </c>
      <c r="V47" s="24">
        <v>145</v>
      </c>
      <c r="X47" s="24">
        <v>210</v>
      </c>
      <c r="Z47" s="24">
        <v>380</v>
      </c>
      <c r="AB47" s="24">
        <v>50</v>
      </c>
      <c r="AC47" s="24">
        <v>55</v>
      </c>
      <c r="AD47" s="24">
        <v>90</v>
      </c>
      <c r="AE47" s="24">
        <v>2</v>
      </c>
      <c r="AG47" s="24">
        <f ca="1">IF(M47="","",IF(DAYS360(M47,NOW())&gt;720,"neplatné viac ako 2roky",""))</f>
      </c>
    </row>
    <row r="48" spans="1:31" s="30" customFormat="1" ht="12.75" customHeight="1">
      <c r="A48" s="12">
        <v>57</v>
      </c>
      <c r="B48" s="30" t="s">
        <v>24</v>
      </c>
      <c r="C48" s="62" t="s">
        <v>339</v>
      </c>
      <c r="E48" s="72" t="s">
        <v>340</v>
      </c>
      <c r="G48" s="30" t="s">
        <v>341</v>
      </c>
      <c r="I48" s="30" t="s">
        <v>342</v>
      </c>
      <c r="K48" s="30" t="s">
        <v>343</v>
      </c>
      <c r="L48" s="36">
        <v>43206</v>
      </c>
      <c r="M48" s="36">
        <v>43937</v>
      </c>
      <c r="N48" s="20" t="s">
        <v>30</v>
      </c>
      <c r="O48" s="37">
        <v>2009</v>
      </c>
      <c r="P48" s="23">
        <v>43206</v>
      </c>
      <c r="Q48" s="38" t="s">
        <v>31</v>
      </c>
      <c r="R48" s="27" t="s">
        <v>32</v>
      </c>
      <c r="S48" s="27" t="s">
        <v>344</v>
      </c>
      <c r="T48" s="28">
        <f t="shared" si="1"/>
        <v>43937</v>
      </c>
      <c r="U48" s="39" t="s">
        <v>48</v>
      </c>
      <c r="V48" s="30">
        <v>196</v>
      </c>
      <c r="X48" s="30">
        <v>246</v>
      </c>
      <c r="Z48" s="30">
        <v>450</v>
      </c>
      <c r="AB48" s="30">
        <v>45</v>
      </c>
      <c r="AC48" s="30">
        <v>52</v>
      </c>
      <c r="AD48" s="30">
        <v>110</v>
      </c>
      <c r="AE48" s="30">
        <v>2</v>
      </c>
    </row>
    <row r="49" spans="1:31" ht="12.75" customHeight="1">
      <c r="A49" s="12">
        <v>58</v>
      </c>
      <c r="B49" s="30" t="s">
        <v>24</v>
      </c>
      <c r="C49" s="30" t="s">
        <v>183</v>
      </c>
      <c r="E49" s="51" t="s">
        <v>345</v>
      </c>
      <c r="G49" s="52" t="s">
        <v>346</v>
      </c>
      <c r="I49" s="50" t="s">
        <v>347</v>
      </c>
      <c r="K49" s="50" t="s">
        <v>348</v>
      </c>
      <c r="L49" s="53">
        <v>41705</v>
      </c>
      <c r="M49" s="21">
        <v>44496</v>
      </c>
      <c r="N49" s="20" t="s">
        <v>30</v>
      </c>
      <c r="O49" s="22">
        <v>2013</v>
      </c>
      <c r="P49" s="23">
        <v>43765</v>
      </c>
      <c r="Q49" s="25" t="s">
        <v>30</v>
      </c>
      <c r="R49" s="26" t="s">
        <v>349</v>
      </c>
      <c r="S49" s="26" t="s">
        <v>350</v>
      </c>
      <c r="T49" s="28">
        <v>44496</v>
      </c>
      <c r="U49" s="29" t="s">
        <v>39</v>
      </c>
      <c r="V49" s="24">
        <v>250</v>
      </c>
      <c r="X49" s="24">
        <v>310</v>
      </c>
      <c r="Z49" s="24">
        <v>450</v>
      </c>
      <c r="AB49" s="24">
        <v>60</v>
      </c>
      <c r="AC49" s="24">
        <v>65</v>
      </c>
      <c r="AD49" s="24">
        <v>170</v>
      </c>
      <c r="AE49" s="24">
        <v>2</v>
      </c>
    </row>
    <row r="50" spans="1:33" ht="12.75" customHeight="1">
      <c r="A50" s="12">
        <v>60</v>
      </c>
      <c r="B50" s="12" t="s">
        <v>24</v>
      </c>
      <c r="C50" s="14" t="s">
        <v>351</v>
      </c>
      <c r="D50" s="14"/>
      <c r="E50" s="15" t="s">
        <v>352</v>
      </c>
      <c r="F50" s="16"/>
      <c r="G50" s="17" t="s">
        <v>353</v>
      </c>
      <c r="H50" s="17"/>
      <c r="I50" s="16" t="s">
        <v>354</v>
      </c>
      <c r="J50" s="16"/>
      <c r="K50" s="16" t="s">
        <v>355</v>
      </c>
      <c r="L50" s="47">
        <v>39300</v>
      </c>
      <c r="M50" s="19">
        <v>42637</v>
      </c>
      <c r="N50" s="20" t="s">
        <v>30</v>
      </c>
      <c r="O50" s="22">
        <v>2000</v>
      </c>
      <c r="P50" s="23">
        <f>SUM(M50-366)</f>
        <v>42271</v>
      </c>
      <c r="Q50" s="25" t="s">
        <v>30</v>
      </c>
      <c r="R50" s="26" t="s">
        <v>356</v>
      </c>
      <c r="S50" s="26" t="s">
        <v>357</v>
      </c>
      <c r="T50" s="28">
        <f t="shared" si="1"/>
        <v>42637</v>
      </c>
      <c r="U50" s="29" t="s">
        <v>39</v>
      </c>
      <c r="V50" s="24">
        <v>184</v>
      </c>
      <c r="X50" s="24">
        <v>250</v>
      </c>
      <c r="Z50" s="24">
        <v>400</v>
      </c>
      <c r="AB50" s="24">
        <v>55</v>
      </c>
      <c r="AC50" s="24">
        <v>60</v>
      </c>
      <c r="AD50" s="24">
        <v>110</v>
      </c>
      <c r="AE50" s="24">
        <v>2</v>
      </c>
      <c r="AG50" s="24" t="str">
        <f ca="1">IF(M50="","",IF(DAYS360(M50,NOW())&gt;720,"neplatné viac ako 2roky",""))</f>
        <v>neplatné viac ako 2roky</v>
      </c>
    </row>
    <row r="51" spans="1:31" ht="12.75" customHeight="1">
      <c r="A51" s="12">
        <v>61</v>
      </c>
      <c r="B51" s="12" t="s">
        <v>24</v>
      </c>
      <c r="C51" s="55" t="s">
        <v>358</v>
      </c>
      <c r="D51" s="14"/>
      <c r="E51" s="15" t="s">
        <v>359</v>
      </c>
      <c r="F51" s="16"/>
      <c r="G51" s="17" t="s">
        <v>360</v>
      </c>
      <c r="H51" s="17"/>
      <c r="I51" s="16" t="s">
        <v>361</v>
      </c>
      <c r="J51" s="16"/>
      <c r="K51" s="14" t="s">
        <v>362</v>
      </c>
      <c r="L51" s="47">
        <v>38582</v>
      </c>
      <c r="M51" s="19">
        <v>43867</v>
      </c>
      <c r="N51" s="20"/>
      <c r="O51" s="22">
        <v>1998</v>
      </c>
      <c r="P51" s="23">
        <v>43137</v>
      </c>
      <c r="Q51" s="25" t="s">
        <v>30</v>
      </c>
      <c r="R51" s="26" t="s">
        <v>363</v>
      </c>
      <c r="S51" s="26" t="s">
        <v>364</v>
      </c>
      <c r="T51" s="28">
        <f t="shared" si="1"/>
        <v>43867</v>
      </c>
      <c r="U51" s="29" t="s">
        <v>39</v>
      </c>
      <c r="V51" s="24">
        <v>144</v>
      </c>
      <c r="X51" s="24">
        <v>204</v>
      </c>
      <c r="Z51" s="24">
        <v>320</v>
      </c>
      <c r="AB51" s="24">
        <v>55</v>
      </c>
      <c r="AC51" s="24">
        <v>60</v>
      </c>
      <c r="AD51" s="24">
        <v>100</v>
      </c>
      <c r="AE51" s="24">
        <v>2</v>
      </c>
    </row>
    <row r="52" spans="1:31" s="30" customFormat="1" ht="12.75" customHeight="1">
      <c r="A52" s="12">
        <v>62</v>
      </c>
      <c r="B52" s="30" t="s">
        <v>365</v>
      </c>
      <c r="C52" s="30" t="s">
        <v>366</v>
      </c>
      <c r="E52" s="72" t="s">
        <v>367</v>
      </c>
      <c r="G52" s="30" t="s">
        <v>368</v>
      </c>
      <c r="I52" s="30" t="s">
        <v>369</v>
      </c>
      <c r="K52" s="16" t="s">
        <v>370</v>
      </c>
      <c r="L52" s="59">
        <v>41481</v>
      </c>
      <c r="M52" s="19">
        <v>44396</v>
      </c>
      <c r="N52" s="20" t="s">
        <v>30</v>
      </c>
      <c r="O52" s="37">
        <v>2013</v>
      </c>
      <c r="P52" s="23">
        <v>43665</v>
      </c>
      <c r="Q52" s="38" t="s">
        <v>30</v>
      </c>
      <c r="R52" s="27" t="s">
        <v>371</v>
      </c>
      <c r="S52" s="27" t="s">
        <v>372</v>
      </c>
      <c r="T52" s="28">
        <f t="shared" si="1"/>
        <v>44396</v>
      </c>
      <c r="U52" s="39" t="s">
        <v>253</v>
      </c>
      <c r="V52" s="30" t="s">
        <v>373</v>
      </c>
      <c r="X52" s="30" t="s">
        <v>188</v>
      </c>
      <c r="Z52" s="30" t="s">
        <v>188</v>
      </c>
      <c r="AB52" s="30" t="s">
        <v>188</v>
      </c>
      <c r="AC52" s="30" t="s">
        <v>188</v>
      </c>
      <c r="AD52" s="30" t="s">
        <v>188</v>
      </c>
      <c r="AE52" s="30">
        <v>2</v>
      </c>
    </row>
    <row r="53" spans="1:33" ht="12.75" customHeight="1">
      <c r="A53" s="12">
        <v>63</v>
      </c>
      <c r="B53" s="12" t="s">
        <v>24</v>
      </c>
      <c r="C53" s="14" t="s">
        <v>374</v>
      </c>
      <c r="D53" s="14"/>
      <c r="E53" s="15" t="s">
        <v>375</v>
      </c>
      <c r="F53" s="16"/>
      <c r="G53" s="17" t="s">
        <v>376</v>
      </c>
      <c r="H53" s="17"/>
      <c r="I53" s="16" t="s">
        <v>36</v>
      </c>
      <c r="J53" s="16"/>
      <c r="K53" s="16" t="s">
        <v>377</v>
      </c>
      <c r="L53" s="47">
        <v>39574</v>
      </c>
      <c r="M53" s="19">
        <v>44419</v>
      </c>
      <c r="N53" s="20" t="s">
        <v>30</v>
      </c>
      <c r="O53" s="22">
        <v>2004</v>
      </c>
      <c r="P53" s="23">
        <v>43688</v>
      </c>
      <c r="Q53" s="25" t="s">
        <v>103</v>
      </c>
      <c r="R53" s="26" t="s">
        <v>378</v>
      </c>
      <c r="S53" s="26" t="s">
        <v>379</v>
      </c>
      <c r="T53" s="28">
        <f t="shared" si="1"/>
        <v>44419</v>
      </c>
      <c r="U53" s="29" t="s">
        <v>39</v>
      </c>
      <c r="V53" s="24">
        <v>208</v>
      </c>
      <c r="X53" s="24">
        <v>268</v>
      </c>
      <c r="Z53" s="24">
        <v>400</v>
      </c>
      <c r="AB53" s="24">
        <v>48</v>
      </c>
      <c r="AC53" s="24">
        <v>53</v>
      </c>
      <c r="AD53" s="24">
        <v>100</v>
      </c>
      <c r="AE53" s="24">
        <v>2</v>
      </c>
      <c r="AG53" s="24">
        <f ca="1">IF(M53="","",IF(DAYS360(M53,NOW())&gt;720,"neplatné viac ako 2roky",""))</f>
      </c>
    </row>
    <row r="54" spans="1:33" ht="12.75" customHeight="1">
      <c r="A54" s="12">
        <v>64</v>
      </c>
      <c r="B54" s="12" t="s">
        <v>24</v>
      </c>
      <c r="C54" s="14" t="s">
        <v>380</v>
      </c>
      <c r="D54" s="14"/>
      <c r="E54" s="15" t="s">
        <v>381</v>
      </c>
      <c r="F54" s="16"/>
      <c r="G54" s="17" t="s">
        <v>382</v>
      </c>
      <c r="H54" s="17"/>
      <c r="I54" s="16" t="s">
        <v>383</v>
      </c>
      <c r="J54" s="16"/>
      <c r="K54" s="16" t="s">
        <v>384</v>
      </c>
      <c r="L54" s="47">
        <v>39961</v>
      </c>
      <c r="M54" s="19">
        <v>44385</v>
      </c>
      <c r="N54" s="20" t="s">
        <v>168</v>
      </c>
      <c r="O54" s="22">
        <v>2007</v>
      </c>
      <c r="P54" s="23">
        <v>43654</v>
      </c>
      <c r="Q54" s="25" t="s">
        <v>30</v>
      </c>
      <c r="R54" s="26" t="s">
        <v>385</v>
      </c>
      <c r="S54" s="26" t="s">
        <v>386</v>
      </c>
      <c r="T54" s="28">
        <f t="shared" si="1"/>
        <v>44385</v>
      </c>
      <c r="U54" s="29">
        <v>3</v>
      </c>
      <c r="V54" s="24">
        <v>216</v>
      </c>
      <c r="X54" s="24">
        <v>290</v>
      </c>
      <c r="Z54" s="24">
        <v>450</v>
      </c>
      <c r="AB54" s="24">
        <v>55</v>
      </c>
      <c r="AC54" s="24">
        <v>60</v>
      </c>
      <c r="AD54" s="24">
        <v>110</v>
      </c>
      <c r="AE54" s="24">
        <v>2</v>
      </c>
      <c r="AG54" s="24">
        <f ca="1">IF(M54="","",IF(DAYS360(M54,NOW())&gt;720,"neplatné viac ako 2roky",""))</f>
      </c>
    </row>
    <row r="55" spans="1:20" ht="12.75" customHeight="1">
      <c r="A55" s="66" t="s">
        <v>387</v>
      </c>
      <c r="B55" s="12"/>
      <c r="C55" s="14"/>
      <c r="D55" s="14"/>
      <c r="E55" s="15" t="s">
        <v>388</v>
      </c>
      <c r="F55" s="16"/>
      <c r="G55" s="17"/>
      <c r="H55" s="17"/>
      <c r="I55" s="16"/>
      <c r="J55" s="16"/>
      <c r="K55" s="49"/>
      <c r="L55" s="47"/>
      <c r="M55" s="19"/>
      <c r="N55" s="20"/>
      <c r="P55" s="23"/>
      <c r="T55" s="28"/>
    </row>
    <row r="56" spans="1:31" s="30" customFormat="1" ht="12.75" customHeight="1">
      <c r="A56" s="12">
        <v>66</v>
      </c>
      <c r="B56" s="30" t="s">
        <v>24</v>
      </c>
      <c r="C56" s="30" t="s">
        <v>389</v>
      </c>
      <c r="E56" s="72" t="s">
        <v>390</v>
      </c>
      <c r="G56" s="30" t="s">
        <v>391</v>
      </c>
      <c r="I56" s="30" t="s">
        <v>392</v>
      </c>
      <c r="K56" s="30" t="s">
        <v>59</v>
      </c>
      <c r="L56" s="36">
        <v>41739</v>
      </c>
      <c r="M56" s="36">
        <v>44326</v>
      </c>
      <c r="N56" s="20" t="s">
        <v>30</v>
      </c>
      <c r="O56" s="37" t="s">
        <v>393</v>
      </c>
      <c r="P56" s="23">
        <v>43595</v>
      </c>
      <c r="Q56" s="38" t="s">
        <v>30</v>
      </c>
      <c r="R56" s="27" t="s">
        <v>394</v>
      </c>
      <c r="S56" s="27" t="s">
        <v>395</v>
      </c>
      <c r="T56" s="28">
        <f t="shared" si="1"/>
        <v>44326</v>
      </c>
      <c r="U56" s="39" t="s">
        <v>39</v>
      </c>
      <c r="V56" s="30">
        <v>258</v>
      </c>
      <c r="X56" s="30">
        <v>318</v>
      </c>
      <c r="Z56" s="30">
        <v>450</v>
      </c>
      <c r="AB56" s="30">
        <v>55</v>
      </c>
      <c r="AC56" s="30">
        <v>60</v>
      </c>
      <c r="AD56" s="30">
        <v>110</v>
      </c>
      <c r="AE56" s="30">
        <v>2</v>
      </c>
    </row>
    <row r="57" spans="1:32" s="30" customFormat="1" ht="12.75" customHeight="1">
      <c r="A57" s="12">
        <v>67</v>
      </c>
      <c r="B57" s="30" t="s">
        <v>24</v>
      </c>
      <c r="C57" s="30" t="s">
        <v>396</v>
      </c>
      <c r="E57" s="72" t="s">
        <v>397</v>
      </c>
      <c r="G57" s="83" t="s">
        <v>398</v>
      </c>
      <c r="H57" s="83"/>
      <c r="I57" s="16" t="s">
        <v>399</v>
      </c>
      <c r="K57" s="84" t="s">
        <v>400</v>
      </c>
      <c r="L57" s="36">
        <v>41756</v>
      </c>
      <c r="M57" s="36">
        <v>44284</v>
      </c>
      <c r="N57" s="20" t="s">
        <v>30</v>
      </c>
      <c r="O57" s="37">
        <v>2006</v>
      </c>
      <c r="P57" s="23">
        <v>43553</v>
      </c>
      <c r="Q57" s="38" t="s">
        <v>30</v>
      </c>
      <c r="R57" s="27" t="s">
        <v>401</v>
      </c>
      <c r="S57" s="27" t="s">
        <v>402</v>
      </c>
      <c r="T57" s="28">
        <f aca="true" t="shared" si="3" ref="T57:T91">M57</f>
        <v>44284</v>
      </c>
      <c r="U57" s="29" t="s">
        <v>48</v>
      </c>
      <c r="V57" s="24">
        <v>160</v>
      </c>
      <c r="W57" s="24"/>
      <c r="X57" s="24">
        <v>220</v>
      </c>
      <c r="Y57" s="24"/>
      <c r="Z57" s="24">
        <v>400</v>
      </c>
      <c r="AA57" s="24"/>
      <c r="AB57" s="24">
        <v>50</v>
      </c>
      <c r="AC57" s="24">
        <v>55</v>
      </c>
      <c r="AD57" s="24">
        <v>100</v>
      </c>
      <c r="AE57" s="24">
        <v>2</v>
      </c>
      <c r="AF57" s="30" t="s">
        <v>403</v>
      </c>
    </row>
    <row r="58" spans="1:33" ht="12.75" customHeight="1">
      <c r="A58" s="12">
        <v>68</v>
      </c>
      <c r="B58" s="12" t="s">
        <v>24</v>
      </c>
      <c r="C58" s="14" t="s">
        <v>404</v>
      </c>
      <c r="D58" s="14"/>
      <c r="E58" s="46" t="s">
        <v>405</v>
      </c>
      <c r="F58" s="16"/>
      <c r="G58" s="17" t="s">
        <v>406</v>
      </c>
      <c r="H58" s="17"/>
      <c r="I58" s="16" t="s">
        <v>392</v>
      </c>
      <c r="J58" s="16"/>
      <c r="K58" s="16" t="s">
        <v>407</v>
      </c>
      <c r="L58" s="47">
        <v>39932</v>
      </c>
      <c r="M58" s="19">
        <v>44402</v>
      </c>
      <c r="N58" s="20" t="s">
        <v>30</v>
      </c>
      <c r="O58" s="22">
        <v>2008</v>
      </c>
      <c r="P58" s="23">
        <v>43671</v>
      </c>
      <c r="Q58" s="25" t="s">
        <v>30</v>
      </c>
      <c r="R58" s="26" t="s">
        <v>408</v>
      </c>
      <c r="S58" s="26" t="s">
        <v>409</v>
      </c>
      <c r="T58" s="28">
        <f t="shared" si="3"/>
        <v>44402</v>
      </c>
      <c r="U58" s="29" t="s">
        <v>48</v>
      </c>
      <c r="V58" s="24">
        <v>190</v>
      </c>
      <c r="X58" s="24">
        <v>255</v>
      </c>
      <c r="Z58" s="24">
        <v>450</v>
      </c>
      <c r="AB58" s="24">
        <v>50</v>
      </c>
      <c r="AC58" s="24">
        <v>55</v>
      </c>
      <c r="AD58" s="24">
        <v>95</v>
      </c>
      <c r="AE58" s="24">
        <v>2</v>
      </c>
      <c r="AG58" s="24">
        <f ca="1">IF(M58="","",IF(DAYS360(M58,NOW())&gt;720,"neplatné viac ako 2roky",""))</f>
      </c>
    </row>
    <row r="59" spans="1:33" ht="12.75" customHeight="1">
      <c r="A59" s="12">
        <v>70</v>
      </c>
      <c r="B59" s="12" t="s">
        <v>24</v>
      </c>
      <c r="C59" s="14" t="s">
        <v>410</v>
      </c>
      <c r="D59" s="14"/>
      <c r="E59" s="15" t="s">
        <v>411</v>
      </c>
      <c r="F59" s="16"/>
      <c r="G59" s="17" t="s">
        <v>412</v>
      </c>
      <c r="H59" s="17"/>
      <c r="I59" s="16" t="s">
        <v>135</v>
      </c>
      <c r="J59" s="16"/>
      <c r="K59" s="16" t="s">
        <v>413</v>
      </c>
      <c r="L59" s="47">
        <v>43871</v>
      </c>
      <c r="M59" s="19">
        <v>44547</v>
      </c>
      <c r="N59" s="20" t="s">
        <v>30</v>
      </c>
      <c r="O59" s="22" t="s">
        <v>414</v>
      </c>
      <c r="P59" s="23">
        <v>43816</v>
      </c>
      <c r="Q59" s="25" t="s">
        <v>31</v>
      </c>
      <c r="R59" s="26" t="s">
        <v>32</v>
      </c>
      <c r="S59" s="26" t="s">
        <v>415</v>
      </c>
      <c r="T59" s="28">
        <v>44547</v>
      </c>
      <c r="U59" s="29" t="s">
        <v>48</v>
      </c>
      <c r="V59" s="24">
        <v>280</v>
      </c>
      <c r="X59" s="24">
        <v>340</v>
      </c>
      <c r="Z59" s="24">
        <v>450</v>
      </c>
      <c r="AB59" s="24">
        <v>52</v>
      </c>
      <c r="AC59" s="24">
        <v>70</v>
      </c>
      <c r="AD59" s="24">
        <v>140</v>
      </c>
      <c r="AE59" s="24">
        <v>2</v>
      </c>
      <c r="AF59" s="30"/>
      <c r="AG59" s="24">
        <f ca="1">IF(M59="","",IF(DAYS360(M59,NOW())&gt;720,"neplatné viac ako 2roky",""))</f>
      </c>
    </row>
    <row r="60" spans="1:33" ht="12.75" customHeight="1">
      <c r="A60" s="58">
        <v>71</v>
      </c>
      <c r="B60" s="12" t="s">
        <v>24</v>
      </c>
      <c r="C60" s="14" t="s">
        <v>416</v>
      </c>
      <c r="D60" s="14"/>
      <c r="E60" s="31" t="s">
        <v>417</v>
      </c>
      <c r="F60" s="14"/>
      <c r="G60" s="33" t="s">
        <v>418</v>
      </c>
      <c r="H60" s="33"/>
      <c r="I60" s="14" t="s">
        <v>419</v>
      </c>
      <c r="J60" s="14"/>
      <c r="K60" s="85" t="s">
        <v>420</v>
      </c>
      <c r="L60" s="42">
        <v>42910</v>
      </c>
      <c r="M60" s="43">
        <v>44403</v>
      </c>
      <c r="N60" s="20" t="s">
        <v>30</v>
      </c>
      <c r="O60" s="22">
        <v>1982</v>
      </c>
      <c r="P60" s="23">
        <v>43672</v>
      </c>
      <c r="Q60" s="25" t="s">
        <v>30</v>
      </c>
      <c r="R60" s="26" t="s">
        <v>421</v>
      </c>
      <c r="S60" s="26" t="s">
        <v>422</v>
      </c>
      <c r="T60" s="28">
        <f t="shared" si="3"/>
        <v>44403</v>
      </c>
      <c r="U60" s="29" t="s">
        <v>48</v>
      </c>
      <c r="V60" s="24">
        <v>145</v>
      </c>
      <c r="X60" s="24">
        <v>205</v>
      </c>
      <c r="Z60" s="24">
        <v>340</v>
      </c>
      <c r="AB60" s="24">
        <v>45</v>
      </c>
      <c r="AC60" s="24">
        <v>55</v>
      </c>
      <c r="AD60" s="24">
        <v>110</v>
      </c>
      <c r="AE60" s="24">
        <v>2</v>
      </c>
      <c r="AG60" s="24">
        <f ca="1">IF(M60="","",IF(DAYS360(M60,NOW())&gt;720,"neplatné viac ako 2roky",""))</f>
      </c>
    </row>
    <row r="61" spans="1:33" ht="12.75" customHeight="1">
      <c r="A61" s="12">
        <v>72</v>
      </c>
      <c r="B61" s="12" t="s">
        <v>24</v>
      </c>
      <c r="C61" s="14" t="s">
        <v>423</v>
      </c>
      <c r="D61" s="14"/>
      <c r="E61" s="15" t="s">
        <v>424</v>
      </c>
      <c r="F61" s="16"/>
      <c r="G61" s="17" t="s">
        <v>425</v>
      </c>
      <c r="H61" s="17"/>
      <c r="I61" s="16" t="s">
        <v>426</v>
      </c>
      <c r="J61" s="16"/>
      <c r="K61" s="16" t="s">
        <v>427</v>
      </c>
      <c r="L61" s="18">
        <v>40441</v>
      </c>
      <c r="M61" s="19">
        <v>43669</v>
      </c>
      <c r="N61" s="20" t="s">
        <v>160</v>
      </c>
      <c r="O61" s="22">
        <v>2009</v>
      </c>
      <c r="P61" s="23">
        <v>42939</v>
      </c>
      <c r="Q61" s="25" t="s">
        <v>30</v>
      </c>
      <c r="R61" s="26" t="s">
        <v>428</v>
      </c>
      <c r="S61" s="27" t="s">
        <v>429</v>
      </c>
      <c r="T61" s="28">
        <f t="shared" si="3"/>
        <v>43669</v>
      </c>
      <c r="U61" s="29">
        <v>3</v>
      </c>
      <c r="V61" s="24">
        <v>217</v>
      </c>
      <c r="X61" s="24">
        <v>282</v>
      </c>
      <c r="Z61" s="24">
        <v>450</v>
      </c>
      <c r="AB61" s="24">
        <v>55</v>
      </c>
      <c r="AC61" s="24">
        <v>70</v>
      </c>
      <c r="AD61" s="24">
        <v>110</v>
      </c>
      <c r="AE61" s="24">
        <v>2</v>
      </c>
      <c r="AG61" s="24">
        <f ca="1">IF(M61="","",IF(DAYS360(M61,NOW())&gt;720,"neplatné viac ako 2roky",""))</f>
      </c>
    </row>
    <row r="62" spans="1:32" ht="12.75" customHeight="1">
      <c r="A62" s="12">
        <v>73</v>
      </c>
      <c r="B62" s="86" t="s">
        <v>24</v>
      </c>
      <c r="C62" s="30" t="s">
        <v>430</v>
      </c>
      <c r="D62" s="30"/>
      <c r="E62" s="51" t="s">
        <v>431</v>
      </c>
      <c r="G62" s="52" t="s">
        <v>432</v>
      </c>
      <c r="I62" s="87" t="s">
        <v>433</v>
      </c>
      <c r="K62" s="30" t="s">
        <v>434</v>
      </c>
      <c r="L62" s="36">
        <v>43274</v>
      </c>
      <c r="M62" s="36">
        <v>44005</v>
      </c>
      <c r="N62" s="20" t="s">
        <v>30</v>
      </c>
      <c r="O62" s="37">
        <v>1998</v>
      </c>
      <c r="P62" s="23">
        <v>43274</v>
      </c>
      <c r="Q62" s="38" t="s">
        <v>31</v>
      </c>
      <c r="R62" s="27" t="s">
        <v>32</v>
      </c>
      <c r="S62" s="88" t="s">
        <v>435</v>
      </c>
      <c r="T62" s="28">
        <f t="shared" si="3"/>
        <v>44005</v>
      </c>
      <c r="U62" s="89" t="s">
        <v>48</v>
      </c>
      <c r="V62" s="30">
        <v>160</v>
      </c>
      <c r="W62" s="30"/>
      <c r="X62" s="30">
        <v>240</v>
      </c>
      <c r="Y62" s="30"/>
      <c r="Z62" s="30">
        <v>400</v>
      </c>
      <c r="AA62" s="30"/>
      <c r="AB62" s="30">
        <v>55</v>
      </c>
      <c r="AC62" s="30">
        <v>60</v>
      </c>
      <c r="AD62" s="30">
        <v>80</v>
      </c>
      <c r="AE62" s="30">
        <v>2</v>
      </c>
      <c r="AF62" s="90" t="s">
        <v>436</v>
      </c>
    </row>
    <row r="63" spans="1:33" ht="12.75" customHeight="1">
      <c r="A63" s="12">
        <v>74</v>
      </c>
      <c r="B63" s="12" t="s">
        <v>24</v>
      </c>
      <c r="C63" s="14" t="s">
        <v>437</v>
      </c>
      <c r="D63" s="14"/>
      <c r="E63" s="15" t="s">
        <v>438</v>
      </c>
      <c r="F63" s="16"/>
      <c r="G63" s="17" t="s">
        <v>439</v>
      </c>
      <c r="H63" s="17"/>
      <c r="I63" s="16" t="s">
        <v>152</v>
      </c>
      <c r="J63" s="16"/>
      <c r="K63" s="16" t="s">
        <v>440</v>
      </c>
      <c r="L63" s="42">
        <v>40114</v>
      </c>
      <c r="M63" s="19">
        <v>44313</v>
      </c>
      <c r="N63" s="20" t="s">
        <v>30</v>
      </c>
      <c r="O63" s="22">
        <v>2009</v>
      </c>
      <c r="P63" s="23">
        <v>43582</v>
      </c>
      <c r="Q63" s="25" t="s">
        <v>30</v>
      </c>
      <c r="R63" s="26" t="s">
        <v>441</v>
      </c>
      <c r="S63" s="26" t="s">
        <v>442</v>
      </c>
      <c r="T63" s="28">
        <f t="shared" si="3"/>
        <v>44313</v>
      </c>
      <c r="U63" s="29" t="s">
        <v>39</v>
      </c>
      <c r="V63" s="24">
        <v>243</v>
      </c>
      <c r="X63" s="24">
        <v>303</v>
      </c>
      <c r="Z63" s="24">
        <v>450</v>
      </c>
      <c r="AB63" s="24">
        <v>60</v>
      </c>
      <c r="AC63" s="24">
        <v>65</v>
      </c>
      <c r="AD63" s="24">
        <v>160</v>
      </c>
      <c r="AE63" s="24">
        <v>2</v>
      </c>
      <c r="AG63" s="24">
        <f ca="1">IF(M63="","",IF(DAYS360(M63,NOW())&gt;720,"neplatné viac ako 2roky",""))</f>
      </c>
    </row>
    <row r="64" spans="1:33" ht="12.75" customHeight="1">
      <c r="A64" s="12">
        <v>75</v>
      </c>
      <c r="B64" s="12" t="s">
        <v>24</v>
      </c>
      <c r="C64" s="14" t="s">
        <v>443</v>
      </c>
      <c r="D64" s="14"/>
      <c r="E64" s="46" t="s">
        <v>444</v>
      </c>
      <c r="F64" s="16"/>
      <c r="G64" s="17" t="s">
        <v>445</v>
      </c>
      <c r="H64" s="17"/>
      <c r="I64" s="16" t="s">
        <v>446</v>
      </c>
      <c r="J64" s="16"/>
      <c r="K64" s="16" t="s">
        <v>447</v>
      </c>
      <c r="L64" s="47">
        <v>40490</v>
      </c>
      <c r="M64" s="19">
        <v>44486</v>
      </c>
      <c r="N64" s="20" t="s">
        <v>30</v>
      </c>
      <c r="O64" s="22" t="s">
        <v>218</v>
      </c>
      <c r="P64" s="23">
        <v>43755</v>
      </c>
      <c r="Q64" s="25" t="s">
        <v>103</v>
      </c>
      <c r="R64" s="26" t="s">
        <v>448</v>
      </c>
      <c r="S64" s="26" t="s">
        <v>449</v>
      </c>
      <c r="T64" s="28">
        <v>44486</v>
      </c>
      <c r="U64" s="29" t="s">
        <v>48</v>
      </c>
      <c r="V64" s="24">
        <v>218</v>
      </c>
      <c r="X64" s="24">
        <v>288</v>
      </c>
      <c r="Z64" s="24">
        <v>450</v>
      </c>
      <c r="AB64" s="24">
        <v>45</v>
      </c>
      <c r="AC64" s="24">
        <v>52</v>
      </c>
      <c r="AD64" s="24">
        <v>130</v>
      </c>
      <c r="AE64" s="24">
        <v>2</v>
      </c>
      <c r="AG64" s="24">
        <f ca="1">IF(M64="","",IF(DAYS360(M64,NOW())&gt;720,"neplatné viac ako 2roky",""))</f>
      </c>
    </row>
    <row r="65" spans="1:33" ht="12.75" customHeight="1">
      <c r="A65" s="12">
        <v>76</v>
      </c>
      <c r="B65" s="12" t="s">
        <v>24</v>
      </c>
      <c r="C65" s="14" t="s">
        <v>450</v>
      </c>
      <c r="D65" s="14"/>
      <c r="E65" s="15" t="s">
        <v>451</v>
      </c>
      <c r="F65" s="16"/>
      <c r="G65" s="17" t="s">
        <v>452</v>
      </c>
      <c r="H65" s="17"/>
      <c r="I65" s="16" t="s">
        <v>152</v>
      </c>
      <c r="J65" s="16"/>
      <c r="K65" s="84" t="s">
        <v>370</v>
      </c>
      <c r="L65" s="47">
        <v>40772</v>
      </c>
      <c r="M65" s="19">
        <v>44548</v>
      </c>
      <c r="N65" s="20" t="s">
        <v>30</v>
      </c>
      <c r="O65" s="22">
        <v>1998</v>
      </c>
      <c r="P65" s="23">
        <v>43817</v>
      </c>
      <c r="Q65" s="25" t="s">
        <v>30</v>
      </c>
      <c r="R65" s="26" t="s">
        <v>54</v>
      </c>
      <c r="S65" s="26" t="s">
        <v>453</v>
      </c>
      <c r="T65" s="28">
        <v>44548</v>
      </c>
      <c r="U65" s="29" t="s">
        <v>39</v>
      </c>
      <c r="V65" s="24" t="s">
        <v>454</v>
      </c>
      <c r="X65" s="24">
        <v>220</v>
      </c>
      <c r="Z65" s="24">
        <v>430</v>
      </c>
      <c r="AB65" s="24">
        <v>60</v>
      </c>
      <c r="AC65" s="24">
        <v>65</v>
      </c>
      <c r="AD65" s="24">
        <v>120</v>
      </c>
      <c r="AF65" s="24" t="s">
        <v>455</v>
      </c>
      <c r="AG65" s="24">
        <f ca="1">IF(M65="","",IF(DAYS360(M65,NOW())&gt;720,"neplatné viac ako 2roky",""))</f>
      </c>
    </row>
    <row r="66" spans="1:33" ht="12.75" customHeight="1">
      <c r="A66" s="12">
        <v>77</v>
      </c>
      <c r="B66" s="30" t="s">
        <v>24</v>
      </c>
      <c r="C66" s="30" t="s">
        <v>456</v>
      </c>
      <c r="D66" s="30"/>
      <c r="E66" s="51" t="s">
        <v>457</v>
      </c>
      <c r="G66" s="52" t="s">
        <v>458</v>
      </c>
      <c r="I66" s="50" t="s">
        <v>459</v>
      </c>
      <c r="K66" s="50" t="s">
        <v>460</v>
      </c>
      <c r="L66" s="53">
        <v>41130</v>
      </c>
      <c r="M66" s="21">
        <v>44419</v>
      </c>
      <c r="N66" s="38" t="s">
        <v>168</v>
      </c>
      <c r="O66" s="22">
        <v>2009</v>
      </c>
      <c r="P66" s="23">
        <v>43688</v>
      </c>
      <c r="Q66" s="25" t="s">
        <v>30</v>
      </c>
      <c r="R66" s="26" t="s">
        <v>461</v>
      </c>
      <c r="S66" s="26" t="s">
        <v>462</v>
      </c>
      <c r="T66" s="28">
        <f t="shared" si="3"/>
        <v>44419</v>
      </c>
      <c r="U66" s="29" t="s">
        <v>48</v>
      </c>
      <c r="V66" s="24">
        <v>185</v>
      </c>
      <c r="X66" s="24">
        <v>240</v>
      </c>
      <c r="Z66" s="24">
        <v>450</v>
      </c>
      <c r="AB66" s="24">
        <v>50</v>
      </c>
      <c r="AC66" s="24">
        <v>55</v>
      </c>
      <c r="AD66" s="24">
        <v>125</v>
      </c>
      <c r="AE66" s="24">
        <v>2</v>
      </c>
      <c r="AF66" s="24" t="s">
        <v>463</v>
      </c>
      <c r="AG66" s="24">
        <f ca="1">IF(M66="","",IF(DAYS360(M66,NOW())&gt;720,"neplatné viac ako 2roky",""))</f>
      </c>
    </row>
    <row r="67" spans="1:33" ht="12.75" customHeight="1">
      <c r="A67" s="12">
        <v>78</v>
      </c>
      <c r="B67" s="30" t="s">
        <v>24</v>
      </c>
      <c r="C67" s="30" t="s">
        <v>55</v>
      </c>
      <c r="D67" s="30"/>
      <c r="E67" s="51" t="s">
        <v>464</v>
      </c>
      <c r="G67" s="52" t="s">
        <v>465</v>
      </c>
      <c r="I67" s="50" t="s">
        <v>466</v>
      </c>
      <c r="K67" s="50" t="s">
        <v>467</v>
      </c>
      <c r="L67" s="53">
        <v>41145</v>
      </c>
      <c r="M67" s="21">
        <v>44432</v>
      </c>
      <c r="N67" s="38" t="s">
        <v>30</v>
      </c>
      <c r="O67" s="22">
        <v>1986</v>
      </c>
      <c r="P67" s="23">
        <v>43701</v>
      </c>
      <c r="Q67" s="25" t="s">
        <v>30</v>
      </c>
      <c r="R67" s="26" t="s">
        <v>468</v>
      </c>
      <c r="S67" s="26" t="s">
        <v>469</v>
      </c>
      <c r="T67" s="28">
        <f t="shared" si="3"/>
        <v>44432</v>
      </c>
      <c r="U67" s="29" t="s">
        <v>48</v>
      </c>
      <c r="V67" s="24">
        <v>150</v>
      </c>
      <c r="X67" s="24">
        <v>220</v>
      </c>
      <c r="Z67" s="30">
        <v>365</v>
      </c>
      <c r="AB67" s="24">
        <v>40</v>
      </c>
      <c r="AC67" s="24">
        <v>45</v>
      </c>
      <c r="AD67" s="24">
        <v>80</v>
      </c>
      <c r="AE67" s="24">
        <v>2</v>
      </c>
      <c r="AG67" s="24">
        <f ca="1">IF(M67="","",IF(DAYS360(M67,NOW())&gt;720,"neplatné viac ako 2roky",""))</f>
      </c>
    </row>
    <row r="68" spans="1:31" ht="12.75" customHeight="1">
      <c r="A68" s="12">
        <v>79</v>
      </c>
      <c r="B68" s="30" t="s">
        <v>24</v>
      </c>
      <c r="C68" s="30" t="s">
        <v>470</v>
      </c>
      <c r="D68" s="30"/>
      <c r="E68" s="51" t="s">
        <v>471</v>
      </c>
      <c r="G68" s="52" t="s">
        <v>472</v>
      </c>
      <c r="I68" s="50" t="s">
        <v>473</v>
      </c>
      <c r="K68" s="50" t="s">
        <v>474</v>
      </c>
      <c r="L68" s="53">
        <v>41145</v>
      </c>
      <c r="M68" s="21">
        <v>44432</v>
      </c>
      <c r="N68" s="38" t="s">
        <v>74</v>
      </c>
      <c r="O68" s="22">
        <v>1995</v>
      </c>
      <c r="P68" s="23">
        <v>43701</v>
      </c>
      <c r="Q68" s="25" t="s">
        <v>30</v>
      </c>
      <c r="R68" s="27" t="s">
        <v>475</v>
      </c>
      <c r="S68" s="27" t="s">
        <v>476</v>
      </c>
      <c r="T68" s="28">
        <f t="shared" si="3"/>
        <v>44432</v>
      </c>
      <c r="U68" s="29" t="s">
        <v>48</v>
      </c>
      <c r="V68" s="24">
        <v>191</v>
      </c>
      <c r="X68" s="24">
        <v>255</v>
      </c>
      <c r="Z68" s="24">
        <v>420</v>
      </c>
      <c r="AB68" s="24">
        <v>55</v>
      </c>
      <c r="AC68" s="24">
        <v>60</v>
      </c>
      <c r="AD68" s="24">
        <v>100</v>
      </c>
      <c r="AE68" s="24">
        <v>2</v>
      </c>
    </row>
    <row r="69" spans="1:31" ht="12.75" customHeight="1">
      <c r="A69" s="12">
        <v>80</v>
      </c>
      <c r="B69" s="30" t="s">
        <v>24</v>
      </c>
      <c r="C69" s="30" t="s">
        <v>477</v>
      </c>
      <c r="D69" s="30"/>
      <c r="E69" s="51" t="s">
        <v>478</v>
      </c>
      <c r="G69" s="52" t="s">
        <v>479</v>
      </c>
      <c r="I69" s="50" t="s">
        <v>480</v>
      </c>
      <c r="K69" s="50" t="s">
        <v>481</v>
      </c>
      <c r="L69" s="53">
        <v>41145</v>
      </c>
      <c r="M69" s="21">
        <v>43703</v>
      </c>
      <c r="N69" s="38" t="s">
        <v>74</v>
      </c>
      <c r="O69" s="22">
        <v>2001</v>
      </c>
      <c r="P69" s="23">
        <v>42973</v>
      </c>
      <c r="Q69" s="25" t="s">
        <v>30</v>
      </c>
      <c r="R69" s="26" t="s">
        <v>482</v>
      </c>
      <c r="S69" s="91" t="s">
        <v>483</v>
      </c>
      <c r="T69" s="28">
        <f t="shared" si="3"/>
        <v>43703</v>
      </c>
      <c r="U69" s="29" t="s">
        <v>484</v>
      </c>
      <c r="V69" s="24">
        <v>135</v>
      </c>
      <c r="X69" s="24">
        <v>200</v>
      </c>
      <c r="Z69" s="24">
        <v>270</v>
      </c>
      <c r="AB69" s="24">
        <v>45</v>
      </c>
      <c r="AC69" s="24">
        <v>55</v>
      </c>
      <c r="AD69" s="24">
        <v>85</v>
      </c>
      <c r="AE69" s="24">
        <v>1</v>
      </c>
    </row>
    <row r="70" spans="1:31" s="30" customFormat="1" ht="12.75" customHeight="1">
      <c r="A70" s="12">
        <v>81</v>
      </c>
      <c r="B70" s="30" t="s">
        <v>24</v>
      </c>
      <c r="C70" s="30" t="s">
        <v>485</v>
      </c>
      <c r="E70" s="72" t="s">
        <v>486</v>
      </c>
      <c r="G70" s="83" t="s">
        <v>487</v>
      </c>
      <c r="H70" s="83"/>
      <c r="I70" s="30" t="s">
        <v>488</v>
      </c>
      <c r="K70" s="30" t="s">
        <v>489</v>
      </c>
      <c r="L70" s="36">
        <v>43762</v>
      </c>
      <c r="M70" s="36">
        <v>44464</v>
      </c>
      <c r="N70" s="38" t="s">
        <v>74</v>
      </c>
      <c r="O70" s="37" t="s">
        <v>490</v>
      </c>
      <c r="P70" s="44">
        <v>43733</v>
      </c>
      <c r="Q70" s="38" t="s">
        <v>31</v>
      </c>
      <c r="R70" s="27" t="s">
        <v>491</v>
      </c>
      <c r="S70" s="27" t="s">
        <v>492</v>
      </c>
      <c r="T70" s="45">
        <f t="shared" si="3"/>
        <v>44464</v>
      </c>
      <c r="U70" s="39" t="s">
        <v>48</v>
      </c>
      <c r="V70" s="30">
        <v>220</v>
      </c>
      <c r="X70" s="30">
        <v>300</v>
      </c>
      <c r="Z70" s="30">
        <v>450</v>
      </c>
      <c r="AB70" s="30">
        <v>45</v>
      </c>
      <c r="AC70" s="30">
        <v>50</v>
      </c>
      <c r="AD70" s="30">
        <v>90</v>
      </c>
      <c r="AE70" s="30">
        <v>2</v>
      </c>
    </row>
    <row r="71" spans="1:31" ht="12.75" customHeight="1">
      <c r="A71" s="12">
        <v>82</v>
      </c>
      <c r="B71" s="12" t="s">
        <v>24</v>
      </c>
      <c r="C71" s="13" t="s">
        <v>493</v>
      </c>
      <c r="D71" s="14"/>
      <c r="E71" s="15" t="s">
        <v>494</v>
      </c>
      <c r="F71" s="16"/>
      <c r="G71" s="17" t="s">
        <v>495</v>
      </c>
      <c r="H71" s="17"/>
      <c r="I71" s="16" t="s">
        <v>496</v>
      </c>
      <c r="J71" s="16"/>
      <c r="K71" s="16" t="s">
        <v>427</v>
      </c>
      <c r="L71" s="18">
        <v>43218</v>
      </c>
      <c r="M71" s="19">
        <v>43949</v>
      </c>
      <c r="N71" s="20" t="s">
        <v>160</v>
      </c>
      <c r="O71" s="22">
        <v>2018</v>
      </c>
      <c r="P71" s="23">
        <v>43218</v>
      </c>
      <c r="Q71" s="25" t="s">
        <v>31</v>
      </c>
      <c r="R71" s="26" t="s">
        <v>32</v>
      </c>
      <c r="S71" s="27" t="s">
        <v>497</v>
      </c>
      <c r="T71" s="28">
        <f t="shared" si="3"/>
        <v>43949</v>
      </c>
      <c r="U71" s="29">
        <v>3</v>
      </c>
      <c r="V71" s="24">
        <v>249</v>
      </c>
      <c r="X71" s="24">
        <v>309</v>
      </c>
      <c r="Z71" s="24">
        <v>472.5</v>
      </c>
      <c r="AB71" s="24">
        <v>60</v>
      </c>
      <c r="AC71" s="24">
        <v>65</v>
      </c>
      <c r="AD71" s="24">
        <v>150</v>
      </c>
      <c r="AE71" s="24">
        <v>2</v>
      </c>
    </row>
    <row r="72" spans="1:32" s="30" customFormat="1" ht="12.75" customHeight="1">
      <c r="A72" s="40">
        <v>83</v>
      </c>
      <c r="B72" s="12" t="s">
        <v>24</v>
      </c>
      <c r="C72" s="14" t="s">
        <v>498</v>
      </c>
      <c r="D72" s="14"/>
      <c r="E72" s="31" t="s">
        <v>494</v>
      </c>
      <c r="F72" s="14"/>
      <c r="G72" s="33" t="s">
        <v>499</v>
      </c>
      <c r="H72" s="33"/>
      <c r="I72" s="14" t="s">
        <v>500</v>
      </c>
      <c r="J72" s="14"/>
      <c r="K72" s="92" t="s">
        <v>501</v>
      </c>
      <c r="L72" s="42">
        <v>41184</v>
      </c>
      <c r="M72" s="43">
        <v>41456</v>
      </c>
      <c r="N72" s="20" t="s">
        <v>103</v>
      </c>
      <c r="O72" s="37" t="s">
        <v>502</v>
      </c>
      <c r="P72" s="44">
        <f>SUM(M72-366)</f>
        <v>41090</v>
      </c>
      <c r="Q72" s="38" t="s">
        <v>31</v>
      </c>
      <c r="R72" s="27" t="s">
        <v>503</v>
      </c>
      <c r="S72" s="27" t="s">
        <v>503</v>
      </c>
      <c r="T72" s="45">
        <f t="shared" si="3"/>
        <v>41456</v>
      </c>
      <c r="U72" s="39" t="s">
        <v>48</v>
      </c>
      <c r="V72" s="30">
        <v>165</v>
      </c>
      <c r="X72" s="30">
        <v>235</v>
      </c>
      <c r="Z72" s="30">
        <v>450</v>
      </c>
      <c r="AB72" s="30">
        <v>50</v>
      </c>
      <c r="AC72" s="30">
        <v>55</v>
      </c>
      <c r="AD72" s="30">
        <v>100</v>
      </c>
      <c r="AE72" s="30">
        <v>2</v>
      </c>
      <c r="AF72" s="30" t="s">
        <v>504</v>
      </c>
    </row>
    <row r="73" spans="1:31" ht="12.75" customHeight="1">
      <c r="A73" s="12">
        <v>85</v>
      </c>
      <c r="B73" s="30" t="s">
        <v>24</v>
      </c>
      <c r="C73" s="30" t="s">
        <v>505</v>
      </c>
      <c r="D73" s="30"/>
      <c r="E73" s="51" t="s">
        <v>506</v>
      </c>
      <c r="G73" s="52" t="s">
        <v>507</v>
      </c>
      <c r="I73" s="50" t="s">
        <v>192</v>
      </c>
      <c r="K73" s="50" t="s">
        <v>508</v>
      </c>
      <c r="L73" s="53">
        <v>41797</v>
      </c>
      <c r="M73" s="21">
        <v>44348</v>
      </c>
      <c r="N73" s="38" t="s">
        <v>30</v>
      </c>
      <c r="O73" s="22">
        <v>2013</v>
      </c>
      <c r="P73" s="23">
        <v>43617</v>
      </c>
      <c r="Q73" s="30" t="s">
        <v>30</v>
      </c>
      <c r="R73" s="26" t="s">
        <v>509</v>
      </c>
      <c r="S73" s="26" t="s">
        <v>510</v>
      </c>
      <c r="T73" s="28">
        <f t="shared" si="3"/>
        <v>44348</v>
      </c>
      <c r="U73" s="29" t="s">
        <v>48</v>
      </c>
      <c r="V73" s="24">
        <v>71</v>
      </c>
      <c r="X73" s="24">
        <v>131</v>
      </c>
      <c r="Z73" s="24">
        <v>180</v>
      </c>
      <c r="AB73" s="24">
        <v>33</v>
      </c>
      <c r="AC73" s="24">
        <v>37</v>
      </c>
      <c r="AD73" s="24">
        <v>70</v>
      </c>
      <c r="AE73" s="24">
        <v>1</v>
      </c>
    </row>
    <row r="74" spans="1:31" ht="12.75" customHeight="1">
      <c r="A74" s="12">
        <v>87</v>
      </c>
      <c r="B74" s="30" t="s">
        <v>24</v>
      </c>
      <c r="C74" s="30" t="s">
        <v>511</v>
      </c>
      <c r="D74" s="30"/>
      <c r="E74" s="51" t="s">
        <v>512</v>
      </c>
      <c r="G74" s="52" t="s">
        <v>513</v>
      </c>
      <c r="I74" s="50" t="s">
        <v>514</v>
      </c>
      <c r="K74" s="50" t="s">
        <v>515</v>
      </c>
      <c r="L74" s="53">
        <v>41830</v>
      </c>
      <c r="M74" s="21">
        <v>43878</v>
      </c>
      <c r="N74" s="38" t="s">
        <v>30</v>
      </c>
      <c r="O74" s="22">
        <v>2008</v>
      </c>
      <c r="P74" s="23">
        <v>43148</v>
      </c>
      <c r="Q74" s="25" t="s">
        <v>30</v>
      </c>
      <c r="R74" s="26" t="s">
        <v>516</v>
      </c>
      <c r="S74" s="26" t="s">
        <v>517</v>
      </c>
      <c r="T74" s="28">
        <f t="shared" si="3"/>
        <v>43878</v>
      </c>
      <c r="U74" s="29" t="s">
        <v>48</v>
      </c>
      <c r="V74" s="24">
        <v>213</v>
      </c>
      <c r="X74" s="24">
        <v>270</v>
      </c>
      <c r="Z74" s="24">
        <v>450</v>
      </c>
      <c r="AB74" s="24">
        <v>50</v>
      </c>
      <c r="AC74" s="24">
        <v>55</v>
      </c>
      <c r="AD74" s="24">
        <v>90</v>
      </c>
      <c r="AE74" s="24">
        <v>2</v>
      </c>
    </row>
    <row r="75" spans="1:31" ht="12.75" customHeight="1">
      <c r="A75" s="12">
        <v>88</v>
      </c>
      <c r="B75" s="30" t="s">
        <v>24</v>
      </c>
      <c r="C75" s="30" t="s">
        <v>518</v>
      </c>
      <c r="D75" s="30"/>
      <c r="E75" s="51" t="s">
        <v>519</v>
      </c>
      <c r="G75" s="52" t="s">
        <v>520</v>
      </c>
      <c r="I75" s="50" t="s">
        <v>521</v>
      </c>
      <c r="K75" s="50" t="s">
        <v>522</v>
      </c>
      <c r="L75" s="53">
        <v>41872</v>
      </c>
      <c r="M75" s="21">
        <v>43688</v>
      </c>
      <c r="N75" s="38" t="s">
        <v>30</v>
      </c>
      <c r="O75" s="22" t="s">
        <v>523</v>
      </c>
      <c r="P75" s="23">
        <v>42958</v>
      </c>
      <c r="Q75" s="25" t="s">
        <v>30</v>
      </c>
      <c r="R75" s="26" t="s">
        <v>524</v>
      </c>
      <c r="S75" s="26" t="s">
        <v>525</v>
      </c>
      <c r="T75" s="28">
        <f t="shared" si="3"/>
        <v>43688</v>
      </c>
      <c r="U75" s="29" t="s">
        <v>39</v>
      </c>
      <c r="V75" s="24">
        <v>140</v>
      </c>
      <c r="X75" s="24">
        <v>200</v>
      </c>
      <c r="Z75" s="24">
        <v>250</v>
      </c>
      <c r="AB75" s="24">
        <v>55</v>
      </c>
      <c r="AC75" s="24">
        <v>60</v>
      </c>
      <c r="AD75" s="24">
        <v>110</v>
      </c>
      <c r="AE75" s="24">
        <v>1</v>
      </c>
    </row>
    <row r="76" spans="1:31" ht="12.75" customHeight="1">
      <c r="A76" s="12">
        <v>90</v>
      </c>
      <c r="B76" s="30" t="s">
        <v>24</v>
      </c>
      <c r="C76" s="30" t="s">
        <v>526</v>
      </c>
      <c r="D76" s="30"/>
      <c r="E76" s="51" t="s">
        <v>527</v>
      </c>
      <c r="G76" s="52" t="s">
        <v>528</v>
      </c>
      <c r="I76" s="50" t="s">
        <v>529</v>
      </c>
      <c r="K76" s="50" t="s">
        <v>530</v>
      </c>
      <c r="L76" s="53">
        <v>41428</v>
      </c>
      <c r="M76" s="21">
        <v>43998</v>
      </c>
      <c r="N76" s="94" t="s">
        <v>30</v>
      </c>
      <c r="O76" s="22">
        <v>2013</v>
      </c>
      <c r="P76" s="23">
        <v>43267</v>
      </c>
      <c r="Q76" s="25" t="s">
        <v>30</v>
      </c>
      <c r="R76" s="27" t="s">
        <v>531</v>
      </c>
      <c r="S76" s="27" t="s">
        <v>532</v>
      </c>
      <c r="T76" s="28">
        <f t="shared" si="3"/>
        <v>43998</v>
      </c>
      <c r="U76" s="29" t="s">
        <v>39</v>
      </c>
      <c r="V76" s="24">
        <v>290</v>
      </c>
      <c r="X76" s="24">
        <v>350</v>
      </c>
      <c r="Z76" s="24">
        <v>495</v>
      </c>
      <c r="AB76" s="24">
        <v>50</v>
      </c>
      <c r="AC76" s="24">
        <v>62</v>
      </c>
      <c r="AD76" s="24">
        <v>130</v>
      </c>
      <c r="AE76" s="24">
        <v>2</v>
      </c>
    </row>
    <row r="77" spans="1:31" ht="12.75" customHeight="1">
      <c r="A77" s="58">
        <v>92</v>
      </c>
      <c r="B77" s="30" t="s">
        <v>24</v>
      </c>
      <c r="C77" s="30" t="s">
        <v>533</v>
      </c>
      <c r="D77" s="30"/>
      <c r="E77" s="51" t="s">
        <v>534</v>
      </c>
      <c r="G77" s="52" t="s">
        <v>535</v>
      </c>
      <c r="I77" s="50" t="s">
        <v>536</v>
      </c>
      <c r="K77" s="50" t="s">
        <v>537</v>
      </c>
      <c r="L77" s="53">
        <v>41906</v>
      </c>
      <c r="M77" s="21">
        <v>44235</v>
      </c>
      <c r="N77" s="38" t="s">
        <v>30</v>
      </c>
      <c r="O77" s="22">
        <v>2014</v>
      </c>
      <c r="P77" s="23">
        <v>43504</v>
      </c>
      <c r="Q77" s="25" t="s">
        <v>103</v>
      </c>
      <c r="R77" s="26" t="s">
        <v>538</v>
      </c>
      <c r="S77" s="26" t="s">
        <v>539</v>
      </c>
      <c r="T77" s="28">
        <f t="shared" si="3"/>
        <v>44235</v>
      </c>
      <c r="U77" s="29" t="s">
        <v>39</v>
      </c>
      <c r="V77" s="24">
        <v>200</v>
      </c>
      <c r="X77" s="24">
        <v>260</v>
      </c>
      <c r="Z77" s="24">
        <v>450</v>
      </c>
      <c r="AB77" s="24">
        <v>50</v>
      </c>
      <c r="AC77" s="24">
        <v>55</v>
      </c>
      <c r="AD77" s="24">
        <v>160</v>
      </c>
      <c r="AE77" s="24">
        <v>2</v>
      </c>
    </row>
    <row r="78" spans="1:31" ht="12.75" customHeight="1">
      <c r="A78" s="58">
        <v>93</v>
      </c>
      <c r="B78" s="30" t="s">
        <v>24</v>
      </c>
      <c r="C78" s="30" t="s">
        <v>540</v>
      </c>
      <c r="D78" s="30"/>
      <c r="E78" s="51" t="s">
        <v>541</v>
      </c>
      <c r="G78" s="52" t="s">
        <v>542</v>
      </c>
      <c r="I78" s="50" t="s">
        <v>543</v>
      </c>
      <c r="K78" s="50" t="s">
        <v>544</v>
      </c>
      <c r="L78" s="53">
        <v>38910</v>
      </c>
      <c r="M78" s="21">
        <v>43644</v>
      </c>
      <c r="N78" s="38" t="s">
        <v>30</v>
      </c>
      <c r="O78" s="22">
        <v>1993</v>
      </c>
      <c r="P78" s="23">
        <v>42914</v>
      </c>
      <c r="Q78" s="25" t="s">
        <v>30</v>
      </c>
      <c r="R78" s="26" t="s">
        <v>545</v>
      </c>
      <c r="S78" s="26" t="s">
        <v>546</v>
      </c>
      <c r="T78" s="28">
        <f t="shared" si="3"/>
        <v>43644</v>
      </c>
      <c r="U78" s="29" t="s">
        <v>48</v>
      </c>
      <c r="V78" s="24" t="s">
        <v>547</v>
      </c>
      <c r="X78" s="24">
        <v>95</v>
      </c>
      <c r="Z78" s="24">
        <v>140</v>
      </c>
      <c r="AB78" s="24">
        <v>35</v>
      </c>
      <c r="AC78" s="24">
        <v>40</v>
      </c>
      <c r="AD78" s="24">
        <v>80</v>
      </c>
      <c r="AE78" s="24">
        <v>1</v>
      </c>
    </row>
    <row r="79" spans="1:31" ht="12.75" customHeight="1">
      <c r="A79" s="58">
        <v>95</v>
      </c>
      <c r="B79" s="30" t="s">
        <v>24</v>
      </c>
      <c r="C79" s="30" t="s">
        <v>548</v>
      </c>
      <c r="D79" s="30"/>
      <c r="E79" s="51" t="s">
        <v>549</v>
      </c>
      <c r="G79" s="52" t="s">
        <v>550</v>
      </c>
      <c r="I79" s="50" t="s">
        <v>551</v>
      </c>
      <c r="K79" s="50" t="s">
        <v>552</v>
      </c>
      <c r="L79" s="53">
        <v>42834</v>
      </c>
      <c r="M79" s="21">
        <v>44299</v>
      </c>
      <c r="N79" s="38" t="s">
        <v>30</v>
      </c>
      <c r="O79" s="22" t="s">
        <v>553</v>
      </c>
      <c r="P79" s="23">
        <v>43568</v>
      </c>
      <c r="Q79" s="25" t="s">
        <v>30</v>
      </c>
      <c r="R79" s="26" t="s">
        <v>554</v>
      </c>
      <c r="S79" s="26" t="s">
        <v>555</v>
      </c>
      <c r="T79" s="28">
        <f t="shared" si="3"/>
        <v>44299</v>
      </c>
      <c r="U79" s="29" t="s">
        <v>39</v>
      </c>
      <c r="V79" s="24">
        <v>80</v>
      </c>
      <c r="X79" s="24">
        <v>100</v>
      </c>
      <c r="Z79" s="24">
        <v>160</v>
      </c>
      <c r="AB79" s="24">
        <v>42</v>
      </c>
      <c r="AC79" s="24">
        <v>48</v>
      </c>
      <c r="AD79" s="24">
        <v>74</v>
      </c>
      <c r="AE79" s="24">
        <v>1</v>
      </c>
    </row>
    <row r="80" spans="1:32" ht="12.75" customHeight="1">
      <c r="A80" s="58">
        <v>98</v>
      </c>
      <c r="B80" s="12" t="s">
        <v>24</v>
      </c>
      <c r="C80" s="55" t="s">
        <v>556</v>
      </c>
      <c r="D80" s="14"/>
      <c r="E80" s="46" t="s">
        <v>557</v>
      </c>
      <c r="F80" s="16"/>
      <c r="G80" s="17" t="s">
        <v>558</v>
      </c>
      <c r="H80" s="17"/>
      <c r="I80" s="14" t="s">
        <v>559</v>
      </c>
      <c r="J80" s="16"/>
      <c r="K80" s="16" t="s">
        <v>560</v>
      </c>
      <c r="L80" s="47">
        <v>42456</v>
      </c>
      <c r="M80" s="19">
        <v>44496</v>
      </c>
      <c r="N80" s="20" t="s">
        <v>30</v>
      </c>
      <c r="O80" s="37" t="s">
        <v>561</v>
      </c>
      <c r="P80" s="23">
        <v>43765</v>
      </c>
      <c r="Q80" s="25" t="s">
        <v>30</v>
      </c>
      <c r="R80" s="26" t="s">
        <v>562</v>
      </c>
      <c r="S80" s="26" t="s">
        <v>563</v>
      </c>
      <c r="T80" s="28">
        <v>44496</v>
      </c>
      <c r="U80" s="29" t="s">
        <v>39</v>
      </c>
      <c r="V80" s="24">
        <v>169</v>
      </c>
      <c r="X80" s="24">
        <v>230</v>
      </c>
      <c r="Z80" s="24">
        <v>472.5</v>
      </c>
      <c r="AB80" s="24">
        <v>43</v>
      </c>
      <c r="AC80" s="24">
        <v>48</v>
      </c>
      <c r="AD80" s="24">
        <v>140</v>
      </c>
      <c r="AE80" s="24">
        <v>2</v>
      </c>
      <c r="AF80" s="24" t="s">
        <v>564</v>
      </c>
    </row>
    <row r="81" spans="1:31" ht="12.75" customHeight="1">
      <c r="A81" s="12">
        <v>99</v>
      </c>
      <c r="B81" s="30" t="s">
        <v>24</v>
      </c>
      <c r="C81" s="30" t="s">
        <v>565</v>
      </c>
      <c r="D81" s="30"/>
      <c r="E81" s="51" t="s">
        <v>566</v>
      </c>
      <c r="G81" s="52" t="s">
        <v>567</v>
      </c>
      <c r="I81" s="50" t="s">
        <v>568</v>
      </c>
      <c r="K81" s="16" t="s">
        <v>560</v>
      </c>
      <c r="L81" s="47">
        <v>42456</v>
      </c>
      <c r="M81" s="19">
        <v>44496</v>
      </c>
      <c r="N81" s="20" t="s">
        <v>30</v>
      </c>
      <c r="O81" s="37" t="s">
        <v>569</v>
      </c>
      <c r="P81" s="23">
        <v>43765</v>
      </c>
      <c r="Q81" s="25" t="s">
        <v>30</v>
      </c>
      <c r="R81" s="26" t="s">
        <v>570</v>
      </c>
      <c r="S81" s="26" t="s">
        <v>571</v>
      </c>
      <c r="T81" s="28">
        <v>44496</v>
      </c>
      <c r="U81" s="29" t="s">
        <v>39</v>
      </c>
      <c r="V81" s="24">
        <v>285</v>
      </c>
      <c r="X81" s="24">
        <v>345</v>
      </c>
      <c r="Z81" s="24">
        <v>472.5</v>
      </c>
      <c r="AB81" s="24">
        <v>60</v>
      </c>
      <c r="AC81" s="24">
        <v>65</v>
      </c>
      <c r="AD81" s="24">
        <v>168</v>
      </c>
      <c r="AE81" s="24">
        <v>2</v>
      </c>
    </row>
    <row r="82" spans="1:33" ht="12.75" customHeight="1">
      <c r="A82" s="12">
        <v>100</v>
      </c>
      <c r="B82" s="12" t="s">
        <v>24</v>
      </c>
      <c r="C82" s="14" t="s">
        <v>572</v>
      </c>
      <c r="D82" s="14"/>
      <c r="E82" s="15" t="s">
        <v>573</v>
      </c>
      <c r="F82" s="16"/>
      <c r="G82" s="17" t="s">
        <v>574</v>
      </c>
      <c r="H82" s="17"/>
      <c r="I82" s="16" t="s">
        <v>575</v>
      </c>
      <c r="J82" s="16"/>
      <c r="K82" s="16" t="s">
        <v>576</v>
      </c>
      <c r="L82" s="47">
        <v>40891</v>
      </c>
      <c r="M82" s="19">
        <v>44337</v>
      </c>
      <c r="N82" s="20" t="s">
        <v>30</v>
      </c>
      <c r="O82" s="22" t="s">
        <v>577</v>
      </c>
      <c r="P82" s="23">
        <v>43606</v>
      </c>
      <c r="Q82" s="25" t="s">
        <v>30</v>
      </c>
      <c r="R82" s="26" t="s">
        <v>578</v>
      </c>
      <c r="S82" s="26" t="s">
        <v>579</v>
      </c>
      <c r="T82" s="28">
        <f t="shared" si="3"/>
        <v>44337</v>
      </c>
      <c r="U82" s="29" t="s">
        <v>84</v>
      </c>
      <c r="V82" s="24">
        <v>200</v>
      </c>
      <c r="X82" s="24">
        <v>260</v>
      </c>
      <c r="Z82" s="24">
        <v>434</v>
      </c>
      <c r="AB82" s="24">
        <v>60</v>
      </c>
      <c r="AC82" s="24">
        <v>65</v>
      </c>
      <c r="AD82" s="24">
        <v>110</v>
      </c>
      <c r="AE82" s="24">
        <v>2</v>
      </c>
      <c r="AG82" s="24">
        <f ca="1">IF(M82="","",IF(DAYS360(M82,NOW())&gt;720,"neplatné viac ako 2roky",""))</f>
      </c>
    </row>
    <row r="83" spans="1:33" ht="12.75" customHeight="1">
      <c r="A83" s="12">
        <v>101</v>
      </c>
      <c r="B83" s="12" t="s">
        <v>24</v>
      </c>
      <c r="C83" s="14" t="s">
        <v>580</v>
      </c>
      <c r="D83" s="14"/>
      <c r="E83" s="46" t="s">
        <v>581</v>
      </c>
      <c r="F83" s="16"/>
      <c r="G83" s="17" t="s">
        <v>582</v>
      </c>
      <c r="H83" s="17"/>
      <c r="I83" s="16" t="s">
        <v>392</v>
      </c>
      <c r="J83" s="16"/>
      <c r="K83" s="16" t="s">
        <v>583</v>
      </c>
      <c r="L83" s="47">
        <v>43787</v>
      </c>
      <c r="M83" s="19">
        <v>44496</v>
      </c>
      <c r="N83" s="20" t="s">
        <v>30</v>
      </c>
      <c r="O83" s="22" t="s">
        <v>584</v>
      </c>
      <c r="P83" s="23">
        <v>43765</v>
      </c>
      <c r="Q83" s="25" t="s">
        <v>31</v>
      </c>
      <c r="R83" s="26" t="s">
        <v>491</v>
      </c>
      <c r="S83" s="26" t="s">
        <v>585</v>
      </c>
      <c r="T83" s="28">
        <v>44496</v>
      </c>
      <c r="U83" s="29" t="s">
        <v>39</v>
      </c>
      <c r="V83" s="24">
        <v>203</v>
      </c>
      <c r="X83" s="24">
        <v>260</v>
      </c>
      <c r="Z83" s="95">
        <v>472.5</v>
      </c>
      <c r="AB83" s="24">
        <v>61</v>
      </c>
      <c r="AC83" s="24">
        <v>65</v>
      </c>
      <c r="AD83" s="24">
        <v>160</v>
      </c>
      <c r="AE83" s="24">
        <v>2</v>
      </c>
      <c r="AF83" s="24" t="s">
        <v>247</v>
      </c>
      <c r="AG83" s="24">
        <f ca="1">IF(M83="","",IF(DAYS360(M83,NOW())&gt;720,"neplatné viac ako 2roky",""))</f>
      </c>
    </row>
    <row r="84" spans="1:32" ht="12.75" customHeight="1">
      <c r="A84" s="58">
        <v>102</v>
      </c>
      <c r="B84" s="30" t="s">
        <v>24</v>
      </c>
      <c r="C84" s="30" t="s">
        <v>586</v>
      </c>
      <c r="D84" s="30"/>
      <c r="E84" s="51" t="s">
        <v>587</v>
      </c>
      <c r="G84" s="52" t="s">
        <v>588</v>
      </c>
      <c r="I84" s="50" t="s">
        <v>392</v>
      </c>
      <c r="K84" s="50" t="s">
        <v>589</v>
      </c>
      <c r="L84" s="53">
        <v>43657</v>
      </c>
      <c r="M84" s="21">
        <v>44373</v>
      </c>
      <c r="N84" s="38" t="s">
        <v>30</v>
      </c>
      <c r="O84" s="22" t="s">
        <v>590</v>
      </c>
      <c r="P84" s="23">
        <f>SUM(M84-366)</f>
        <v>44007</v>
      </c>
      <c r="Q84" s="25" t="s">
        <v>145</v>
      </c>
      <c r="R84" s="26" t="s">
        <v>54</v>
      </c>
      <c r="S84" s="26" t="s">
        <v>591</v>
      </c>
      <c r="T84" s="28">
        <f t="shared" si="3"/>
        <v>44373</v>
      </c>
      <c r="U84" s="29" t="s">
        <v>39</v>
      </c>
      <c r="V84" s="24">
        <v>203.6</v>
      </c>
      <c r="X84" s="24">
        <v>260</v>
      </c>
      <c r="Z84" s="24">
        <v>472.5</v>
      </c>
      <c r="AB84" s="24">
        <v>60</v>
      </c>
      <c r="AC84" s="24">
        <v>65</v>
      </c>
      <c r="AD84" s="24">
        <v>161</v>
      </c>
      <c r="AE84" s="24">
        <v>2</v>
      </c>
      <c r="AF84" s="24" t="s">
        <v>592</v>
      </c>
    </row>
    <row r="85" spans="1:31" ht="12.75" customHeight="1">
      <c r="A85" s="58">
        <v>103</v>
      </c>
      <c r="B85" s="30" t="s">
        <v>24</v>
      </c>
      <c r="C85" s="30" t="s">
        <v>183</v>
      </c>
      <c r="D85" s="30"/>
      <c r="E85" s="51" t="s">
        <v>593</v>
      </c>
      <c r="G85" s="52" t="s">
        <v>594</v>
      </c>
      <c r="I85" s="50" t="s">
        <v>595</v>
      </c>
      <c r="K85" s="50" t="s">
        <v>123</v>
      </c>
      <c r="L85" s="53">
        <v>43668</v>
      </c>
      <c r="M85" s="21">
        <v>44391</v>
      </c>
      <c r="N85" s="38" t="s">
        <v>30</v>
      </c>
      <c r="O85" s="22">
        <v>2015</v>
      </c>
      <c r="P85" s="23">
        <v>43660</v>
      </c>
      <c r="Q85" s="25" t="s">
        <v>31</v>
      </c>
      <c r="R85" s="26" t="s">
        <v>54</v>
      </c>
      <c r="S85" s="26" t="s">
        <v>596</v>
      </c>
      <c r="T85" s="28">
        <f t="shared" si="3"/>
        <v>44391</v>
      </c>
      <c r="U85" s="29" t="s">
        <v>48</v>
      </c>
      <c r="V85" s="24">
        <v>197</v>
      </c>
      <c r="X85" s="24">
        <v>350</v>
      </c>
      <c r="Z85" s="24">
        <v>450</v>
      </c>
      <c r="AB85" s="24">
        <v>60</v>
      </c>
      <c r="AC85" s="24">
        <v>65</v>
      </c>
      <c r="AD85" s="24">
        <v>160</v>
      </c>
      <c r="AE85" s="24">
        <v>2</v>
      </c>
    </row>
    <row r="86" spans="1:31" ht="12.75" customHeight="1">
      <c r="A86" s="58">
        <v>104</v>
      </c>
      <c r="B86" s="30" t="s">
        <v>24</v>
      </c>
      <c r="C86" s="30" t="s">
        <v>597</v>
      </c>
      <c r="D86" s="30"/>
      <c r="E86" s="51" t="s">
        <v>598</v>
      </c>
      <c r="G86" s="52" t="s">
        <v>599</v>
      </c>
      <c r="I86" s="50" t="s">
        <v>600</v>
      </c>
      <c r="K86" s="50" t="s">
        <v>601</v>
      </c>
      <c r="L86" s="53">
        <v>43668</v>
      </c>
      <c r="M86" s="21">
        <v>44393</v>
      </c>
      <c r="N86" s="38" t="s">
        <v>30</v>
      </c>
      <c r="O86" s="22" t="s">
        <v>602</v>
      </c>
      <c r="P86" s="23">
        <v>43662</v>
      </c>
      <c r="Q86" s="25" t="s">
        <v>31</v>
      </c>
      <c r="R86" s="26" t="s">
        <v>54</v>
      </c>
      <c r="S86" s="26" t="s">
        <v>603</v>
      </c>
      <c r="T86" s="28">
        <f t="shared" si="3"/>
        <v>44393</v>
      </c>
      <c r="U86" s="29" t="s">
        <v>253</v>
      </c>
      <c r="V86" s="24">
        <v>195</v>
      </c>
      <c r="X86" s="24" t="s">
        <v>253</v>
      </c>
      <c r="Z86" s="24">
        <v>450</v>
      </c>
      <c r="AB86" s="24">
        <v>56</v>
      </c>
      <c r="AC86" s="24">
        <v>62</v>
      </c>
      <c r="AD86" s="24">
        <v>132</v>
      </c>
      <c r="AE86" s="24">
        <v>2</v>
      </c>
    </row>
    <row r="87" spans="1:31" ht="12.75" customHeight="1">
      <c r="A87" s="58">
        <v>105</v>
      </c>
      <c r="B87" s="30" t="s">
        <v>24</v>
      </c>
      <c r="C87" s="30" t="s">
        <v>312</v>
      </c>
      <c r="D87" s="30"/>
      <c r="E87" s="51" t="s">
        <v>604</v>
      </c>
      <c r="G87" s="52" t="s">
        <v>605</v>
      </c>
      <c r="I87" s="50" t="s">
        <v>152</v>
      </c>
      <c r="K87" s="50" t="s">
        <v>197</v>
      </c>
      <c r="L87" s="53">
        <v>43672</v>
      </c>
      <c r="M87" s="21">
        <v>44391</v>
      </c>
      <c r="N87" s="38" t="s">
        <v>30</v>
      </c>
      <c r="O87" s="22">
        <v>2005</v>
      </c>
      <c r="P87" s="23">
        <v>43660</v>
      </c>
      <c r="Q87" s="25" t="s">
        <v>31</v>
      </c>
      <c r="R87" s="26" t="s">
        <v>54</v>
      </c>
      <c r="S87" s="26" t="s">
        <v>606</v>
      </c>
      <c r="T87" s="28">
        <f t="shared" si="3"/>
        <v>44391</v>
      </c>
      <c r="U87" s="29" t="s">
        <v>48</v>
      </c>
      <c r="V87" s="24">
        <v>205</v>
      </c>
      <c r="X87" s="24">
        <v>270</v>
      </c>
      <c r="Z87" s="24">
        <v>450</v>
      </c>
      <c r="AB87" s="24">
        <v>55</v>
      </c>
      <c r="AC87" s="24">
        <v>65</v>
      </c>
      <c r="AD87" s="24">
        <v>120</v>
      </c>
      <c r="AE87" s="24">
        <v>2</v>
      </c>
    </row>
    <row r="88" spans="1:31" ht="12.75" customHeight="1">
      <c r="A88" s="12">
        <v>110</v>
      </c>
      <c r="B88" s="30" t="s">
        <v>24</v>
      </c>
      <c r="C88" s="30" t="s">
        <v>607</v>
      </c>
      <c r="D88" s="30"/>
      <c r="E88" s="51" t="s">
        <v>608</v>
      </c>
      <c r="G88" s="52" t="s">
        <v>609</v>
      </c>
      <c r="I88" s="50" t="s">
        <v>610</v>
      </c>
      <c r="K88" s="16" t="s">
        <v>285</v>
      </c>
      <c r="L88" s="59">
        <v>43286</v>
      </c>
      <c r="M88" s="19">
        <v>44017</v>
      </c>
      <c r="N88" s="20" t="s">
        <v>30</v>
      </c>
      <c r="O88" s="22">
        <v>2018</v>
      </c>
      <c r="P88" s="23">
        <v>43286</v>
      </c>
      <c r="Q88" s="25" t="s">
        <v>30</v>
      </c>
      <c r="R88" s="27" t="s">
        <v>54</v>
      </c>
      <c r="S88" s="27" t="s">
        <v>54</v>
      </c>
      <c r="T88" s="28">
        <f>M88</f>
        <v>44017</v>
      </c>
      <c r="U88" s="29">
        <v>3</v>
      </c>
      <c r="V88" s="24">
        <v>230</v>
      </c>
      <c r="X88" s="24">
        <v>290</v>
      </c>
      <c r="Z88" s="24">
        <v>472.5</v>
      </c>
      <c r="AB88" s="24">
        <v>60</v>
      </c>
      <c r="AC88" s="24">
        <v>65</v>
      </c>
      <c r="AD88" s="24">
        <v>150</v>
      </c>
      <c r="AE88" s="24">
        <v>2</v>
      </c>
    </row>
    <row r="89" spans="1:31" ht="12.75" customHeight="1">
      <c r="A89" s="58">
        <v>111</v>
      </c>
      <c r="B89" s="30" t="s">
        <v>24</v>
      </c>
      <c r="C89" s="30" t="s">
        <v>611</v>
      </c>
      <c r="D89" s="30"/>
      <c r="E89" s="51" t="s">
        <v>612</v>
      </c>
      <c r="G89" s="52" t="s">
        <v>613</v>
      </c>
      <c r="I89" s="50" t="s">
        <v>614</v>
      </c>
      <c r="K89" s="50" t="s">
        <v>615</v>
      </c>
      <c r="L89" s="53">
        <v>42248</v>
      </c>
      <c r="M89" s="21">
        <v>43803</v>
      </c>
      <c r="N89" s="38" t="s">
        <v>74</v>
      </c>
      <c r="O89" s="22">
        <v>1999</v>
      </c>
      <c r="P89" s="23">
        <v>43073</v>
      </c>
      <c r="Q89" s="25" t="s">
        <v>30</v>
      </c>
      <c r="R89" s="26" t="s">
        <v>616</v>
      </c>
      <c r="S89" s="26" t="s">
        <v>617</v>
      </c>
      <c r="T89" s="28">
        <f t="shared" si="3"/>
        <v>43803</v>
      </c>
      <c r="U89" s="29" t="s">
        <v>39</v>
      </c>
      <c r="V89" s="24">
        <v>226</v>
      </c>
      <c r="X89" s="24">
        <v>286</v>
      </c>
      <c r="Z89" s="24">
        <v>430</v>
      </c>
      <c r="AB89" s="24">
        <v>60</v>
      </c>
      <c r="AC89" s="24">
        <v>65</v>
      </c>
      <c r="AD89" s="24">
        <v>120</v>
      </c>
      <c r="AE89" s="24">
        <v>2</v>
      </c>
    </row>
    <row r="90" spans="1:31" ht="12.75" customHeight="1">
      <c r="A90" s="58">
        <v>117</v>
      </c>
      <c r="B90" s="30" t="s">
        <v>24</v>
      </c>
      <c r="C90" s="30" t="s">
        <v>183</v>
      </c>
      <c r="D90" s="30"/>
      <c r="E90" s="51" t="s">
        <v>618</v>
      </c>
      <c r="G90" s="52" t="s">
        <v>619</v>
      </c>
      <c r="I90" s="50" t="s">
        <v>36</v>
      </c>
      <c r="K90" s="50" t="s">
        <v>620</v>
      </c>
      <c r="L90" s="53">
        <v>42166</v>
      </c>
      <c r="M90" s="21">
        <v>44387</v>
      </c>
      <c r="N90" s="38" t="s">
        <v>30</v>
      </c>
      <c r="O90" s="22">
        <v>2015</v>
      </c>
      <c r="P90" s="23">
        <v>43656</v>
      </c>
      <c r="Q90" s="25" t="s">
        <v>30</v>
      </c>
      <c r="R90" s="26" t="s">
        <v>621</v>
      </c>
      <c r="S90" s="26" t="s">
        <v>622</v>
      </c>
      <c r="T90" s="28">
        <f t="shared" si="3"/>
        <v>44387</v>
      </c>
      <c r="U90" s="29" t="s">
        <v>39</v>
      </c>
      <c r="V90" s="24">
        <v>240</v>
      </c>
      <c r="X90" s="24">
        <v>300</v>
      </c>
      <c r="Z90" s="24">
        <v>450</v>
      </c>
      <c r="AB90" s="24">
        <v>60</v>
      </c>
      <c r="AC90" s="24">
        <v>65</v>
      </c>
      <c r="AD90" s="24">
        <v>168</v>
      </c>
      <c r="AE90" s="24">
        <v>2</v>
      </c>
    </row>
    <row r="91" spans="1:31" ht="12.75" customHeight="1">
      <c r="A91" s="58">
        <v>121</v>
      </c>
      <c r="B91" s="30" t="s">
        <v>24</v>
      </c>
      <c r="C91" s="30" t="s">
        <v>623</v>
      </c>
      <c r="D91" s="30"/>
      <c r="E91" s="51" t="s">
        <v>624</v>
      </c>
      <c r="G91" s="52" t="s">
        <v>625</v>
      </c>
      <c r="I91" s="50" t="s">
        <v>626</v>
      </c>
      <c r="K91" s="50" t="s">
        <v>627</v>
      </c>
      <c r="L91" s="53">
        <v>42883</v>
      </c>
      <c r="M91" s="21">
        <v>44334</v>
      </c>
      <c r="N91" s="38" t="s">
        <v>30</v>
      </c>
      <c r="O91" s="22">
        <v>2015</v>
      </c>
      <c r="P91" s="23">
        <v>43514</v>
      </c>
      <c r="Q91" s="25" t="s">
        <v>30</v>
      </c>
      <c r="R91" s="26" t="s">
        <v>628</v>
      </c>
      <c r="S91" s="26" t="s">
        <v>629</v>
      </c>
      <c r="T91" s="28">
        <f t="shared" si="3"/>
        <v>44334</v>
      </c>
      <c r="U91" s="29" t="s">
        <v>39</v>
      </c>
      <c r="V91" s="24">
        <v>219</v>
      </c>
      <c r="X91" s="24">
        <v>279</v>
      </c>
      <c r="Z91" s="24">
        <v>450</v>
      </c>
      <c r="AB91" s="24">
        <v>52</v>
      </c>
      <c r="AC91" s="24">
        <v>57</v>
      </c>
      <c r="AD91" s="24">
        <v>140</v>
      </c>
      <c r="AE91" s="24">
        <v>2</v>
      </c>
    </row>
    <row r="92" spans="1:31" ht="12.75" customHeight="1">
      <c r="A92" s="58">
        <v>124</v>
      </c>
      <c r="B92" s="30" t="s">
        <v>24</v>
      </c>
      <c r="C92" s="30" t="s">
        <v>630</v>
      </c>
      <c r="D92" s="30"/>
      <c r="E92" s="51" t="s">
        <v>631</v>
      </c>
      <c r="G92" s="52" t="s">
        <v>632</v>
      </c>
      <c r="I92" s="50" t="s">
        <v>633</v>
      </c>
      <c r="K92" s="50" t="s">
        <v>634</v>
      </c>
      <c r="L92" s="53">
        <v>43765</v>
      </c>
      <c r="M92" s="21">
        <v>44496</v>
      </c>
      <c r="N92" s="38" t="s">
        <v>30</v>
      </c>
      <c r="O92" s="22">
        <v>2019</v>
      </c>
      <c r="P92" s="23">
        <v>43765</v>
      </c>
      <c r="Q92" s="25" t="s">
        <v>31</v>
      </c>
      <c r="R92" s="26" t="s">
        <v>54</v>
      </c>
      <c r="S92" s="26" t="s">
        <v>54</v>
      </c>
      <c r="T92" s="28">
        <v>44496</v>
      </c>
      <c r="U92" s="29" t="s">
        <v>48</v>
      </c>
      <c r="V92" s="24">
        <v>68.2</v>
      </c>
      <c r="X92" s="24">
        <v>123</v>
      </c>
      <c r="Z92" s="61">
        <v>180.5</v>
      </c>
      <c r="AB92" s="24">
        <v>37</v>
      </c>
      <c r="AC92" s="24">
        <v>42</v>
      </c>
      <c r="AD92" s="24">
        <v>90</v>
      </c>
      <c r="AE92" s="24">
        <v>1</v>
      </c>
    </row>
    <row r="93" spans="1:31" ht="12.75" customHeight="1">
      <c r="A93" s="58">
        <v>202</v>
      </c>
      <c r="B93" s="12" t="s">
        <v>24</v>
      </c>
      <c r="C93" s="30" t="s">
        <v>33</v>
      </c>
      <c r="D93" s="14"/>
      <c r="E93" s="31" t="s">
        <v>635</v>
      </c>
      <c r="F93" s="32"/>
      <c r="G93" s="33" t="s">
        <v>636</v>
      </c>
      <c r="H93" s="33"/>
      <c r="I93" s="16" t="s">
        <v>36</v>
      </c>
      <c r="J93" s="14"/>
      <c r="K93" s="34" t="s">
        <v>637</v>
      </c>
      <c r="L93" s="35">
        <v>42894</v>
      </c>
      <c r="M93" s="36">
        <v>44331</v>
      </c>
      <c r="N93" s="20" t="s">
        <v>30</v>
      </c>
      <c r="O93" s="37">
        <v>2017</v>
      </c>
      <c r="P93" s="23">
        <v>43600</v>
      </c>
      <c r="Q93" s="38" t="s">
        <v>30</v>
      </c>
      <c r="R93" s="27" t="s">
        <v>638</v>
      </c>
      <c r="S93" s="27" t="s">
        <v>638</v>
      </c>
      <c r="T93" s="28">
        <f>M93</f>
        <v>44331</v>
      </c>
      <c r="U93" s="39" t="s">
        <v>39</v>
      </c>
      <c r="V93" s="30">
        <v>235</v>
      </c>
      <c r="W93" s="30"/>
      <c r="X93" s="30">
        <v>295</v>
      </c>
      <c r="Y93" s="30"/>
      <c r="Z93" s="30">
        <v>450</v>
      </c>
      <c r="AA93" s="30"/>
      <c r="AB93" s="30">
        <v>60</v>
      </c>
      <c r="AC93" s="30">
        <v>65</v>
      </c>
      <c r="AD93" s="30">
        <v>160</v>
      </c>
      <c r="AE93" s="30">
        <v>2</v>
      </c>
    </row>
    <row r="94" spans="1:33" s="30" customFormat="1" ht="12.75" customHeight="1">
      <c r="A94" s="12">
        <v>401</v>
      </c>
      <c r="B94" s="96" t="s">
        <v>24</v>
      </c>
      <c r="C94" s="97" t="s">
        <v>639</v>
      </c>
      <c r="D94" s="97"/>
      <c r="E94" s="98" t="s">
        <v>640</v>
      </c>
      <c r="F94" s="99"/>
      <c r="G94" s="100" t="s">
        <v>641</v>
      </c>
      <c r="H94" s="100"/>
      <c r="I94" s="97" t="s">
        <v>642</v>
      </c>
      <c r="J94" s="97"/>
      <c r="K94" s="97" t="s">
        <v>322</v>
      </c>
      <c r="L94" s="101">
        <v>39561</v>
      </c>
      <c r="M94" s="102">
        <v>44299</v>
      </c>
      <c r="N94" s="103" t="s">
        <v>30</v>
      </c>
      <c r="O94" s="105" t="s">
        <v>643</v>
      </c>
      <c r="P94" s="104">
        <v>43568</v>
      </c>
      <c r="Q94" s="107" t="s">
        <v>30</v>
      </c>
      <c r="R94" s="108"/>
      <c r="S94" s="108" t="s">
        <v>644</v>
      </c>
      <c r="T94" s="109">
        <f>M94</f>
        <v>44299</v>
      </c>
      <c r="U94" s="108" t="s">
        <v>645</v>
      </c>
      <c r="V94" s="106" t="s">
        <v>646</v>
      </c>
      <c r="W94" s="106"/>
      <c r="X94" s="106">
        <v>97</v>
      </c>
      <c r="Y94" s="106"/>
      <c r="Z94" s="106">
        <v>160</v>
      </c>
      <c r="AA94" s="106"/>
      <c r="AB94" s="106">
        <v>25</v>
      </c>
      <c r="AC94" s="106">
        <v>30</v>
      </c>
      <c r="AD94" s="106">
        <v>80</v>
      </c>
      <c r="AE94" s="106">
        <v>1</v>
      </c>
      <c r="AG94" s="30">
        <f ca="1">IF(M94="","",IF(DAYS360(M94,NOW())&gt;720,"neplatné viac ako 2roky",""))</f>
      </c>
    </row>
    <row r="95" spans="1:33" s="30" customFormat="1" ht="12.75" customHeight="1">
      <c r="A95" s="12">
        <v>402</v>
      </c>
      <c r="B95" s="12" t="s">
        <v>188</v>
      </c>
      <c r="C95" s="14" t="s">
        <v>647</v>
      </c>
      <c r="D95" s="14"/>
      <c r="E95" s="31" t="s">
        <v>648</v>
      </c>
      <c r="F95" s="32"/>
      <c r="G95" s="33" t="s">
        <v>649</v>
      </c>
      <c r="H95" s="33"/>
      <c r="I95" s="14" t="s">
        <v>650</v>
      </c>
      <c r="J95" s="14"/>
      <c r="K95" s="14" t="s">
        <v>651</v>
      </c>
      <c r="L95" s="42">
        <v>39932</v>
      </c>
      <c r="M95" s="43">
        <v>43808</v>
      </c>
      <c r="N95" s="20" t="s">
        <v>30</v>
      </c>
      <c r="O95" s="37">
        <v>2003</v>
      </c>
      <c r="P95" s="44">
        <v>43078</v>
      </c>
      <c r="Q95" s="38" t="s">
        <v>30</v>
      </c>
      <c r="R95" s="27" t="s">
        <v>484</v>
      </c>
      <c r="S95" s="27" t="s">
        <v>652</v>
      </c>
      <c r="T95" s="45">
        <f aca="true" t="shared" si="4" ref="T95:T140">M95</f>
        <v>43808</v>
      </c>
      <c r="U95" s="39" t="s">
        <v>39</v>
      </c>
      <c r="V95" s="30">
        <v>36</v>
      </c>
      <c r="X95" s="30">
        <v>116</v>
      </c>
      <c r="Z95" s="30">
        <v>140</v>
      </c>
      <c r="AB95" s="30">
        <v>34</v>
      </c>
      <c r="AC95" s="30">
        <v>48</v>
      </c>
      <c r="AD95" s="30">
        <v>100</v>
      </c>
      <c r="AE95" s="30">
        <v>1</v>
      </c>
      <c r="AG95" s="30">
        <f ca="1">IF(M95="","",IF(DAYS360(M95,NOW())&gt;720,"neplatné viac ako 2roky",""))</f>
      </c>
    </row>
    <row r="96" spans="1:31" s="30" customFormat="1" ht="12.75" customHeight="1">
      <c r="A96" s="110" t="s">
        <v>653</v>
      </c>
      <c r="B96" s="30" t="s">
        <v>188</v>
      </c>
      <c r="C96" s="30" t="s">
        <v>654</v>
      </c>
      <c r="E96" s="72" t="s">
        <v>655</v>
      </c>
      <c r="G96" s="30" t="s">
        <v>656</v>
      </c>
      <c r="I96" s="30" t="s">
        <v>657</v>
      </c>
      <c r="K96" s="30" t="s">
        <v>658</v>
      </c>
      <c r="L96" s="44">
        <v>41404</v>
      </c>
      <c r="M96" s="44">
        <v>43745</v>
      </c>
      <c r="N96" s="20" t="s">
        <v>30</v>
      </c>
      <c r="O96" s="37">
        <v>2005</v>
      </c>
      <c r="P96" s="44">
        <v>43015</v>
      </c>
      <c r="Q96" s="38" t="s">
        <v>30</v>
      </c>
      <c r="R96" s="27" t="s">
        <v>659</v>
      </c>
      <c r="S96" s="27" t="s">
        <v>660</v>
      </c>
      <c r="T96" s="45">
        <v>41769</v>
      </c>
      <c r="U96" s="27" t="s">
        <v>39</v>
      </c>
      <c r="V96" s="30">
        <v>34.5</v>
      </c>
      <c r="X96" s="30">
        <v>75</v>
      </c>
      <c r="Z96" s="30">
        <v>120</v>
      </c>
      <c r="AB96" s="30">
        <v>26</v>
      </c>
      <c r="AC96" s="30">
        <v>34</v>
      </c>
      <c r="AD96" s="30">
        <v>85</v>
      </c>
      <c r="AE96" s="30">
        <v>1</v>
      </c>
    </row>
    <row r="97" spans="1:31" ht="12.75" customHeight="1">
      <c r="A97" s="12">
        <v>404</v>
      </c>
      <c r="B97" s="50" t="s">
        <v>188</v>
      </c>
      <c r="C97" s="50" t="s">
        <v>661</v>
      </c>
      <c r="E97" s="51" t="s">
        <v>662</v>
      </c>
      <c r="G97" s="52" t="s">
        <v>663</v>
      </c>
      <c r="I97" s="50" t="s">
        <v>664</v>
      </c>
      <c r="K97" s="111" t="s">
        <v>665</v>
      </c>
      <c r="L97" s="53">
        <v>41244</v>
      </c>
      <c r="M97" s="21">
        <v>43957</v>
      </c>
      <c r="N97" s="38" t="s">
        <v>30</v>
      </c>
      <c r="O97" s="22">
        <v>1984</v>
      </c>
      <c r="P97" s="23">
        <v>43226</v>
      </c>
      <c r="Q97" s="25" t="s">
        <v>30</v>
      </c>
      <c r="R97" s="26" t="s">
        <v>54</v>
      </c>
      <c r="S97" s="26" t="s">
        <v>666</v>
      </c>
      <c r="T97" s="28">
        <f t="shared" si="4"/>
        <v>43957</v>
      </c>
      <c r="U97" s="29" t="s">
        <v>484</v>
      </c>
      <c r="V97" s="24">
        <v>24</v>
      </c>
      <c r="X97" s="24">
        <v>76</v>
      </c>
      <c r="Z97" s="24">
        <v>110</v>
      </c>
      <c r="AB97" s="24">
        <v>26</v>
      </c>
      <c r="AC97" s="24">
        <v>34</v>
      </c>
      <c r="AD97" s="24">
        <v>55</v>
      </c>
      <c r="AE97" s="24">
        <v>1</v>
      </c>
    </row>
    <row r="98" spans="1:33" ht="12.75" customHeight="1">
      <c r="A98" s="12">
        <v>405</v>
      </c>
      <c r="B98" s="12" t="s">
        <v>188</v>
      </c>
      <c r="C98" s="55" t="s">
        <v>667</v>
      </c>
      <c r="D98" s="14"/>
      <c r="E98" s="15" t="s">
        <v>668</v>
      </c>
      <c r="F98" s="57"/>
      <c r="G98" s="17" t="s">
        <v>603</v>
      </c>
      <c r="H98" s="17"/>
      <c r="I98" s="16" t="s">
        <v>669</v>
      </c>
      <c r="J98" s="16"/>
      <c r="K98" s="16" t="s">
        <v>670</v>
      </c>
      <c r="L98" s="47">
        <v>35987</v>
      </c>
      <c r="M98" s="19">
        <v>43611</v>
      </c>
      <c r="N98" s="20" t="s">
        <v>30</v>
      </c>
      <c r="O98" s="22">
        <v>1998</v>
      </c>
      <c r="P98" s="23">
        <v>42881</v>
      </c>
      <c r="Q98" s="25" t="s">
        <v>30</v>
      </c>
      <c r="R98" s="26" t="s">
        <v>54</v>
      </c>
      <c r="S98" s="26" t="s">
        <v>671</v>
      </c>
      <c r="T98" s="28">
        <f t="shared" si="4"/>
        <v>43611</v>
      </c>
      <c r="U98" s="29" t="s">
        <v>39</v>
      </c>
      <c r="V98" s="24">
        <v>37</v>
      </c>
      <c r="X98" s="24">
        <v>107</v>
      </c>
      <c r="Z98" s="24">
        <v>152</v>
      </c>
      <c r="AB98" s="24">
        <v>29</v>
      </c>
      <c r="AC98" s="24">
        <v>42</v>
      </c>
      <c r="AD98" s="24">
        <v>110</v>
      </c>
      <c r="AE98" s="24">
        <v>1</v>
      </c>
      <c r="AG98" s="24">
        <f ca="1">IF(M98="","",IF(DAYS360(M98,NOW())&gt;720,"neplatné viac ako 2roky",""))</f>
      </c>
    </row>
    <row r="99" spans="1:33" s="30" customFormat="1" ht="12.75" customHeight="1">
      <c r="A99" s="12">
        <v>406</v>
      </c>
      <c r="B99" s="12" t="s">
        <v>188</v>
      </c>
      <c r="C99" s="14" t="s">
        <v>672</v>
      </c>
      <c r="D99" s="14"/>
      <c r="E99" s="31" t="s">
        <v>673</v>
      </c>
      <c r="F99" s="32"/>
      <c r="G99" s="33" t="s">
        <v>674</v>
      </c>
      <c r="H99" s="33"/>
      <c r="I99" s="14" t="s">
        <v>675</v>
      </c>
      <c r="J99" s="14"/>
      <c r="K99" s="30" t="s">
        <v>676</v>
      </c>
      <c r="L99" s="36">
        <v>43323</v>
      </c>
      <c r="M99" s="36">
        <v>44054</v>
      </c>
      <c r="N99" s="20" t="s">
        <v>30</v>
      </c>
      <c r="O99" s="37">
        <v>2009</v>
      </c>
      <c r="P99" s="23">
        <v>43323</v>
      </c>
      <c r="Q99" s="112" t="s">
        <v>31</v>
      </c>
      <c r="R99" s="88" t="s">
        <v>54</v>
      </c>
      <c r="S99" s="88" t="s">
        <v>677</v>
      </c>
      <c r="T99" s="28">
        <f t="shared" si="4"/>
        <v>44054</v>
      </c>
      <c r="U99" s="39" t="s">
        <v>148</v>
      </c>
      <c r="V99" s="30">
        <v>27</v>
      </c>
      <c r="X99" s="30">
        <v>90</v>
      </c>
      <c r="Y99" s="30">
        <v>85</v>
      </c>
      <c r="Z99" s="30">
        <v>147</v>
      </c>
      <c r="AB99" s="30">
        <v>28</v>
      </c>
      <c r="AC99" s="30">
        <v>60</v>
      </c>
      <c r="AD99" s="30">
        <v>90</v>
      </c>
      <c r="AE99" s="30">
        <v>1</v>
      </c>
      <c r="AG99" s="30">
        <f ca="1">IF(M99="","",IF(DAYS360(M99,NOW())&gt;720,"neplatné viac ako 2roky",""))</f>
      </c>
    </row>
    <row r="100" spans="1:33" ht="12.75" customHeight="1">
      <c r="A100" s="12">
        <v>407</v>
      </c>
      <c r="B100" s="12" t="s">
        <v>24</v>
      </c>
      <c r="C100" s="14" t="s">
        <v>678</v>
      </c>
      <c r="D100" s="14"/>
      <c r="E100" s="15" t="s">
        <v>679</v>
      </c>
      <c r="F100" s="57"/>
      <c r="G100" s="17" t="s">
        <v>680</v>
      </c>
      <c r="H100" s="17"/>
      <c r="I100" s="16" t="s">
        <v>681</v>
      </c>
      <c r="J100" s="16"/>
      <c r="K100" s="16" t="s">
        <v>682</v>
      </c>
      <c r="L100" s="47">
        <v>40624</v>
      </c>
      <c r="M100" s="19">
        <v>43914</v>
      </c>
      <c r="N100" s="20" t="s">
        <v>74</v>
      </c>
      <c r="O100" s="22">
        <v>2002</v>
      </c>
      <c r="P100" s="23">
        <v>43183</v>
      </c>
      <c r="Q100" s="25" t="s">
        <v>30</v>
      </c>
      <c r="R100" s="26" t="s">
        <v>683</v>
      </c>
      <c r="S100" s="26" t="s">
        <v>684</v>
      </c>
      <c r="T100" s="28">
        <f t="shared" si="4"/>
        <v>43914</v>
      </c>
      <c r="U100" s="29" t="s">
        <v>645</v>
      </c>
      <c r="V100" s="24" t="s">
        <v>646</v>
      </c>
      <c r="X100" s="24">
        <v>97</v>
      </c>
      <c r="Z100" s="24">
        <v>190</v>
      </c>
      <c r="AB100" s="24">
        <v>42</v>
      </c>
      <c r="AC100" s="24">
        <v>48</v>
      </c>
      <c r="AD100" s="24">
        <v>80</v>
      </c>
      <c r="AE100" s="24">
        <v>1</v>
      </c>
      <c r="AG100" s="24">
        <f ca="1">IF(M100="","",IF(DAYS360(M100,NOW())&gt;720,"neplatné viac ako 2roky",""))</f>
      </c>
    </row>
    <row r="101" spans="1:31" ht="12.75" customHeight="1">
      <c r="A101" s="12">
        <v>408</v>
      </c>
      <c r="B101" s="12" t="s">
        <v>188</v>
      </c>
      <c r="C101" s="14" t="s">
        <v>685</v>
      </c>
      <c r="D101" s="14"/>
      <c r="E101" s="15" t="s">
        <v>686</v>
      </c>
      <c r="F101" s="57"/>
      <c r="G101" s="17" t="s">
        <v>687</v>
      </c>
      <c r="H101" s="17"/>
      <c r="I101" s="16" t="s">
        <v>650</v>
      </c>
      <c r="J101" s="16"/>
      <c r="K101" s="16" t="s">
        <v>688</v>
      </c>
      <c r="L101" s="47">
        <v>42124</v>
      </c>
      <c r="M101" s="19">
        <v>43956</v>
      </c>
      <c r="N101" s="20" t="s">
        <v>30</v>
      </c>
      <c r="O101" s="22">
        <v>2008</v>
      </c>
      <c r="P101" s="23">
        <v>43225</v>
      </c>
      <c r="Q101" s="25" t="s">
        <v>30</v>
      </c>
      <c r="R101" s="26" t="s">
        <v>689</v>
      </c>
      <c r="S101" s="26" t="s">
        <v>690</v>
      </c>
      <c r="T101" s="28">
        <f t="shared" si="4"/>
        <v>43956</v>
      </c>
      <c r="U101" s="29" t="s">
        <v>39</v>
      </c>
      <c r="V101" s="24">
        <v>33</v>
      </c>
      <c r="X101" s="24">
        <v>68</v>
      </c>
      <c r="Z101" s="24">
        <v>106</v>
      </c>
      <c r="AB101" s="24">
        <v>33</v>
      </c>
      <c r="AC101" s="24">
        <v>64</v>
      </c>
      <c r="AD101" s="24">
        <v>85</v>
      </c>
      <c r="AE101" s="24">
        <v>1</v>
      </c>
    </row>
    <row r="102" spans="1:31" s="30" customFormat="1" ht="12.75" customHeight="1">
      <c r="A102" s="12">
        <v>409</v>
      </c>
      <c r="B102" s="30" t="s">
        <v>188</v>
      </c>
      <c r="C102" s="30" t="s">
        <v>691</v>
      </c>
      <c r="E102" s="72" t="s">
        <v>692</v>
      </c>
      <c r="G102" s="38" t="s">
        <v>693</v>
      </c>
      <c r="I102" s="30" t="s">
        <v>650</v>
      </c>
      <c r="K102" s="16" t="s">
        <v>676</v>
      </c>
      <c r="L102" s="36">
        <v>42181</v>
      </c>
      <c r="M102" s="36">
        <v>43079</v>
      </c>
      <c r="N102" s="20" t="s">
        <v>30</v>
      </c>
      <c r="O102" s="37">
        <v>1988</v>
      </c>
      <c r="P102" s="23">
        <f>SUM(M102-365)</f>
        <v>42714</v>
      </c>
      <c r="Q102" s="38" t="s">
        <v>103</v>
      </c>
      <c r="R102" s="27" t="s">
        <v>694</v>
      </c>
      <c r="S102" s="27" t="s">
        <v>695</v>
      </c>
      <c r="T102" s="28">
        <f t="shared" si="4"/>
        <v>43079</v>
      </c>
      <c r="U102" s="39" t="s">
        <v>84</v>
      </c>
      <c r="V102" s="30">
        <v>30</v>
      </c>
      <c r="X102" s="30">
        <v>90</v>
      </c>
      <c r="Z102" s="30">
        <v>123</v>
      </c>
      <c r="AB102" s="30">
        <v>28</v>
      </c>
      <c r="AC102" s="30">
        <v>35</v>
      </c>
      <c r="AD102" s="30">
        <v>85</v>
      </c>
      <c r="AE102" s="30">
        <v>1</v>
      </c>
    </row>
    <row r="103" spans="1:33" ht="12.75" customHeight="1">
      <c r="A103" s="12">
        <v>410</v>
      </c>
      <c r="B103" s="12" t="s">
        <v>188</v>
      </c>
      <c r="C103" s="50" t="s">
        <v>661</v>
      </c>
      <c r="D103" s="12"/>
      <c r="E103" s="46" t="s">
        <v>696</v>
      </c>
      <c r="F103" s="57"/>
      <c r="G103" s="17" t="s">
        <v>697</v>
      </c>
      <c r="H103" s="17"/>
      <c r="I103" s="58" t="s">
        <v>698</v>
      </c>
      <c r="J103" s="58"/>
      <c r="K103" s="111" t="s">
        <v>665</v>
      </c>
      <c r="L103" s="53">
        <v>41295</v>
      </c>
      <c r="M103" s="36">
        <v>43809</v>
      </c>
      <c r="N103" s="38" t="s">
        <v>30</v>
      </c>
      <c r="O103" s="22">
        <v>1984</v>
      </c>
      <c r="P103" s="23">
        <v>43079</v>
      </c>
      <c r="Q103" s="25" t="s">
        <v>30</v>
      </c>
      <c r="R103" s="26" t="s">
        <v>54</v>
      </c>
      <c r="S103" s="26" t="s">
        <v>699</v>
      </c>
      <c r="T103" s="28">
        <f t="shared" si="4"/>
        <v>43809</v>
      </c>
      <c r="U103" s="29" t="s">
        <v>484</v>
      </c>
      <c r="V103" s="24">
        <v>24</v>
      </c>
      <c r="X103" s="24">
        <v>76</v>
      </c>
      <c r="Z103" s="24">
        <v>110</v>
      </c>
      <c r="AB103" s="24">
        <v>26</v>
      </c>
      <c r="AC103" s="24">
        <v>34</v>
      </c>
      <c r="AD103" s="24">
        <v>55</v>
      </c>
      <c r="AE103" s="24">
        <v>1</v>
      </c>
      <c r="AG103" s="24">
        <f aca="true" ca="1" t="shared" si="5" ref="AG103:AG108">IF(M103="","",IF(DAYS360(M103,NOW())&gt;720,"neplatné viac ako 2roky",""))</f>
      </c>
    </row>
    <row r="104" spans="1:33" ht="12.75" customHeight="1">
      <c r="A104" s="12">
        <v>411</v>
      </c>
      <c r="B104" s="12" t="s">
        <v>188</v>
      </c>
      <c r="C104" s="12" t="s">
        <v>700</v>
      </c>
      <c r="D104" s="12"/>
      <c r="E104" s="15" t="s">
        <v>701</v>
      </c>
      <c r="F104" s="57"/>
      <c r="G104" s="17" t="s">
        <v>702</v>
      </c>
      <c r="H104" s="17"/>
      <c r="I104" s="58" t="s">
        <v>703</v>
      </c>
      <c r="J104" s="58"/>
      <c r="K104" s="111" t="s">
        <v>665</v>
      </c>
      <c r="L104" s="53">
        <v>41295</v>
      </c>
      <c r="M104" s="21">
        <v>43808</v>
      </c>
      <c r="N104" s="38" t="s">
        <v>30</v>
      </c>
      <c r="O104" s="22">
        <v>1985</v>
      </c>
      <c r="P104" s="23">
        <v>43078</v>
      </c>
      <c r="Q104" s="25" t="s">
        <v>30</v>
      </c>
      <c r="R104" s="26" t="s">
        <v>704</v>
      </c>
      <c r="S104" s="26" t="s">
        <v>705</v>
      </c>
      <c r="T104" s="28">
        <f t="shared" si="4"/>
        <v>43808</v>
      </c>
      <c r="U104" s="29" t="s">
        <v>48</v>
      </c>
      <c r="V104" s="24">
        <v>24.5</v>
      </c>
      <c r="X104" s="24">
        <v>80</v>
      </c>
      <c r="Z104" s="24">
        <v>125</v>
      </c>
      <c r="AB104" s="24">
        <v>22</v>
      </c>
      <c r="AC104" s="24">
        <v>32</v>
      </c>
      <c r="AD104" s="24">
        <v>80</v>
      </c>
      <c r="AE104" s="24">
        <v>1</v>
      </c>
      <c r="AG104" s="24">
        <f ca="1" t="shared" si="5"/>
      </c>
    </row>
    <row r="105" spans="1:33" ht="12.75" customHeight="1">
      <c r="A105" s="12">
        <v>413</v>
      </c>
      <c r="B105" s="12" t="s">
        <v>188</v>
      </c>
      <c r="C105" s="12" t="s">
        <v>706</v>
      </c>
      <c r="D105" s="12"/>
      <c r="E105" s="15" t="s">
        <v>707</v>
      </c>
      <c r="F105" s="57"/>
      <c r="G105" s="17" t="s">
        <v>708</v>
      </c>
      <c r="H105" s="17"/>
      <c r="I105" s="58" t="s">
        <v>709</v>
      </c>
      <c r="J105" s="58"/>
      <c r="K105" s="111" t="s">
        <v>710</v>
      </c>
      <c r="L105" s="113">
        <v>41295</v>
      </c>
      <c r="M105" s="23">
        <v>43808</v>
      </c>
      <c r="N105" s="38" t="s">
        <v>30</v>
      </c>
      <c r="O105" s="22" t="s">
        <v>253</v>
      </c>
      <c r="P105" s="23">
        <v>43078</v>
      </c>
      <c r="Q105" s="25" t="s">
        <v>103</v>
      </c>
      <c r="R105" s="26" t="s">
        <v>54</v>
      </c>
      <c r="S105" s="26" t="s">
        <v>711</v>
      </c>
      <c r="T105" s="28">
        <f>M105</f>
        <v>43808</v>
      </c>
      <c r="U105" s="26" t="s">
        <v>84</v>
      </c>
      <c r="V105" s="24">
        <v>30</v>
      </c>
      <c r="X105" s="24">
        <v>90</v>
      </c>
      <c r="Z105" s="24">
        <v>120</v>
      </c>
      <c r="AB105" s="24">
        <v>26</v>
      </c>
      <c r="AC105" s="24">
        <v>35</v>
      </c>
      <c r="AD105" s="24">
        <v>83</v>
      </c>
      <c r="AE105" s="24">
        <v>1</v>
      </c>
      <c r="AG105" s="24">
        <f ca="1" t="shared" si="5"/>
      </c>
    </row>
    <row r="106" spans="1:33" s="30" customFormat="1" ht="12.75" customHeight="1">
      <c r="A106" s="12">
        <v>414</v>
      </c>
      <c r="B106" s="12" t="s">
        <v>188</v>
      </c>
      <c r="C106" s="30" t="s">
        <v>712</v>
      </c>
      <c r="D106" s="12"/>
      <c r="E106" s="31" t="s">
        <v>713</v>
      </c>
      <c r="F106" s="32"/>
      <c r="G106" s="33" t="s">
        <v>714</v>
      </c>
      <c r="H106" s="33"/>
      <c r="I106" s="16" t="s">
        <v>657</v>
      </c>
      <c r="J106" s="12"/>
      <c r="K106" s="16" t="s">
        <v>560</v>
      </c>
      <c r="L106" s="59">
        <v>43217</v>
      </c>
      <c r="M106" s="19">
        <v>43948</v>
      </c>
      <c r="N106" s="20" t="s">
        <v>30</v>
      </c>
      <c r="O106" s="22">
        <v>2018</v>
      </c>
      <c r="P106" s="23">
        <v>43217</v>
      </c>
      <c r="Q106" s="25" t="s">
        <v>31</v>
      </c>
      <c r="R106" s="26" t="s">
        <v>54</v>
      </c>
      <c r="S106" s="26" t="s">
        <v>54</v>
      </c>
      <c r="T106" s="28">
        <f>M106</f>
        <v>43948</v>
      </c>
      <c r="U106" s="29" t="s">
        <v>39</v>
      </c>
      <c r="V106" s="24">
        <v>33</v>
      </c>
      <c r="W106" s="24"/>
      <c r="X106" s="24">
        <v>101</v>
      </c>
      <c r="Y106" s="24">
        <v>98</v>
      </c>
      <c r="Z106" s="24">
        <v>141</v>
      </c>
      <c r="AA106" s="24"/>
      <c r="AB106" s="24">
        <v>28</v>
      </c>
      <c r="AC106" s="24">
        <v>37</v>
      </c>
      <c r="AD106" s="24">
        <v>130</v>
      </c>
      <c r="AE106" s="24">
        <v>1</v>
      </c>
      <c r="AG106" s="30">
        <f ca="1" t="shared" si="5"/>
      </c>
    </row>
    <row r="107" spans="1:33" ht="12.75" customHeight="1">
      <c r="A107" s="12">
        <v>415</v>
      </c>
      <c r="B107" s="12" t="s">
        <v>188</v>
      </c>
      <c r="C107" s="55" t="s">
        <v>715</v>
      </c>
      <c r="D107" s="14"/>
      <c r="E107" s="46" t="s">
        <v>716</v>
      </c>
      <c r="F107" s="57"/>
      <c r="G107" s="17" t="s">
        <v>717</v>
      </c>
      <c r="H107" s="17"/>
      <c r="I107" s="16" t="s">
        <v>718</v>
      </c>
      <c r="J107" s="16"/>
      <c r="K107" s="16" t="s">
        <v>719</v>
      </c>
      <c r="L107" s="47">
        <v>34572</v>
      </c>
      <c r="M107" s="19">
        <v>43808</v>
      </c>
      <c r="N107" s="20" t="s">
        <v>30</v>
      </c>
      <c r="O107" s="22">
        <v>1985</v>
      </c>
      <c r="P107" s="23">
        <v>43078</v>
      </c>
      <c r="Q107" s="25" t="s">
        <v>30</v>
      </c>
      <c r="R107" s="26" t="s">
        <v>54</v>
      </c>
      <c r="S107" s="26" t="s">
        <v>720</v>
      </c>
      <c r="T107" s="28">
        <f t="shared" si="4"/>
        <v>43808</v>
      </c>
      <c r="U107" s="29" t="s">
        <v>484</v>
      </c>
      <c r="V107" s="24">
        <v>22</v>
      </c>
      <c r="X107" s="24">
        <v>76</v>
      </c>
      <c r="Z107" s="24">
        <v>110</v>
      </c>
      <c r="AB107" s="24">
        <v>26</v>
      </c>
      <c r="AC107" s="24">
        <v>34</v>
      </c>
      <c r="AD107" s="24">
        <v>55</v>
      </c>
      <c r="AE107" s="24">
        <v>1</v>
      </c>
      <c r="AG107" s="24">
        <f ca="1" t="shared" si="5"/>
      </c>
    </row>
    <row r="108" spans="1:33" ht="12.75" customHeight="1">
      <c r="A108" s="12">
        <v>416</v>
      </c>
      <c r="B108" s="12" t="s">
        <v>188</v>
      </c>
      <c r="C108" s="14" t="s">
        <v>721</v>
      </c>
      <c r="D108" s="14"/>
      <c r="E108" s="15" t="s">
        <v>722</v>
      </c>
      <c r="F108" s="57"/>
      <c r="G108" s="17" t="s">
        <v>723</v>
      </c>
      <c r="H108" s="17"/>
      <c r="I108" s="16" t="s">
        <v>669</v>
      </c>
      <c r="J108" s="16"/>
      <c r="K108" s="16" t="s">
        <v>724</v>
      </c>
      <c r="L108" s="47">
        <v>35987</v>
      </c>
      <c r="M108" s="19">
        <v>44278</v>
      </c>
      <c r="N108" s="20" t="s">
        <v>30</v>
      </c>
      <c r="O108" s="22">
        <v>1998</v>
      </c>
      <c r="P108" s="23">
        <v>43547</v>
      </c>
      <c r="Q108" s="25" t="s">
        <v>30</v>
      </c>
      <c r="R108" s="26" t="s">
        <v>725</v>
      </c>
      <c r="S108" s="26" t="s">
        <v>726</v>
      </c>
      <c r="T108" s="28">
        <f t="shared" si="4"/>
        <v>44278</v>
      </c>
      <c r="U108" s="29" t="s">
        <v>39</v>
      </c>
      <c r="V108" s="24">
        <v>37</v>
      </c>
      <c r="X108" s="24">
        <v>107</v>
      </c>
      <c r="Z108" s="24">
        <v>152</v>
      </c>
      <c r="AB108" s="24">
        <v>29</v>
      </c>
      <c r="AC108" s="24">
        <v>42</v>
      </c>
      <c r="AD108" s="24">
        <v>110</v>
      </c>
      <c r="AE108" s="24">
        <v>1</v>
      </c>
      <c r="AG108" s="24">
        <f ca="1" t="shared" si="5"/>
      </c>
    </row>
    <row r="109" spans="1:31" ht="12.75" customHeight="1">
      <c r="A109" s="12">
        <v>418</v>
      </c>
      <c r="B109" s="30" t="s">
        <v>188</v>
      </c>
      <c r="C109" s="30" t="s">
        <v>727</v>
      </c>
      <c r="D109" s="30"/>
      <c r="E109" s="72" t="s">
        <v>728</v>
      </c>
      <c r="F109" s="30"/>
      <c r="G109" s="27" t="s">
        <v>729</v>
      </c>
      <c r="H109" s="30"/>
      <c r="I109" s="30" t="s">
        <v>730</v>
      </c>
      <c r="J109" s="30"/>
      <c r="K109" s="16" t="s">
        <v>731</v>
      </c>
      <c r="L109" s="36">
        <v>42516</v>
      </c>
      <c r="M109" s="36">
        <v>44300</v>
      </c>
      <c r="N109" s="20" t="s">
        <v>30</v>
      </c>
      <c r="O109" s="37">
        <v>2016</v>
      </c>
      <c r="P109" s="23">
        <v>43569</v>
      </c>
      <c r="Q109" s="38" t="s">
        <v>30</v>
      </c>
      <c r="R109" s="27" t="s">
        <v>732</v>
      </c>
      <c r="S109" s="27" t="s">
        <v>733</v>
      </c>
      <c r="T109" s="28">
        <f>M109</f>
        <v>44300</v>
      </c>
      <c r="U109" s="39" t="s">
        <v>734</v>
      </c>
      <c r="V109" s="30">
        <v>31.5</v>
      </c>
      <c r="W109" s="30"/>
      <c r="X109" s="30">
        <v>90</v>
      </c>
      <c r="Y109" s="30"/>
      <c r="Z109" s="30">
        <v>145</v>
      </c>
      <c r="AA109" s="30"/>
      <c r="AB109" s="30">
        <v>31</v>
      </c>
      <c r="AC109" s="30">
        <v>35</v>
      </c>
      <c r="AD109" s="30">
        <v>90</v>
      </c>
      <c r="AE109" s="30">
        <v>1</v>
      </c>
    </row>
    <row r="110" spans="1:31" s="30" customFormat="1" ht="12.75" customHeight="1">
      <c r="A110" s="12">
        <v>419</v>
      </c>
      <c r="B110" s="86" t="s">
        <v>188</v>
      </c>
      <c r="C110" s="86" t="s">
        <v>735</v>
      </c>
      <c r="E110" s="72" t="s">
        <v>736</v>
      </c>
      <c r="G110" s="112" t="s">
        <v>737</v>
      </c>
      <c r="I110" s="86" t="s">
        <v>657</v>
      </c>
      <c r="K110" s="14" t="s">
        <v>738</v>
      </c>
      <c r="L110" s="36">
        <v>43435</v>
      </c>
      <c r="M110" s="36">
        <v>44166</v>
      </c>
      <c r="N110" s="20" t="s">
        <v>30</v>
      </c>
      <c r="O110" s="37">
        <v>2003</v>
      </c>
      <c r="P110" s="44">
        <v>43435</v>
      </c>
      <c r="Q110" s="112" t="s">
        <v>31</v>
      </c>
      <c r="R110" s="88" t="s">
        <v>54</v>
      </c>
      <c r="S110" s="88" t="s">
        <v>677</v>
      </c>
      <c r="T110" s="45">
        <v>43435</v>
      </c>
      <c r="U110" s="89" t="s">
        <v>39</v>
      </c>
      <c r="V110" s="30">
        <v>33.6</v>
      </c>
      <c r="X110" s="30">
        <v>103</v>
      </c>
      <c r="Z110" s="30">
        <v>145</v>
      </c>
      <c r="AB110" s="30">
        <v>26</v>
      </c>
      <c r="AC110" s="30">
        <v>34</v>
      </c>
      <c r="AD110" s="30">
        <v>85</v>
      </c>
      <c r="AE110" s="30">
        <v>1</v>
      </c>
    </row>
    <row r="111" spans="1:33" s="30" customFormat="1" ht="12.75" customHeight="1">
      <c r="A111" s="12">
        <v>420</v>
      </c>
      <c r="B111" s="12" t="s">
        <v>188</v>
      </c>
      <c r="C111" s="14" t="s">
        <v>739</v>
      </c>
      <c r="D111" s="14"/>
      <c r="E111" s="31" t="s">
        <v>740</v>
      </c>
      <c r="F111" s="32"/>
      <c r="G111" s="33" t="s">
        <v>741</v>
      </c>
      <c r="H111" s="33"/>
      <c r="I111" s="14" t="s">
        <v>742</v>
      </c>
      <c r="J111" s="14"/>
      <c r="K111" s="14" t="s">
        <v>743</v>
      </c>
      <c r="L111" s="42">
        <v>43029</v>
      </c>
      <c r="M111" s="43">
        <v>44503</v>
      </c>
      <c r="N111" s="20" t="s">
        <v>30</v>
      </c>
      <c r="O111" s="37">
        <v>2013</v>
      </c>
      <c r="P111" s="44">
        <v>43772</v>
      </c>
      <c r="Q111" s="38" t="s">
        <v>30</v>
      </c>
      <c r="R111" s="27" t="s">
        <v>744</v>
      </c>
      <c r="S111" s="27" t="s">
        <v>745</v>
      </c>
      <c r="T111" s="45">
        <f>M111</f>
        <v>44503</v>
      </c>
      <c r="U111" s="39" t="s">
        <v>484</v>
      </c>
      <c r="V111" s="30">
        <v>24.5</v>
      </c>
      <c r="X111" s="30">
        <v>109.5</v>
      </c>
      <c r="Z111" s="30">
        <v>144.5</v>
      </c>
      <c r="AB111" s="30" t="s">
        <v>253</v>
      </c>
      <c r="AC111" s="30" t="s">
        <v>253</v>
      </c>
      <c r="AD111" s="30" t="s">
        <v>253</v>
      </c>
      <c r="AE111" s="30">
        <v>1</v>
      </c>
      <c r="AG111" s="30">
        <f ca="1">IF(M111="","",IF(DAYS360(M111,NOW())&gt;720,"neplatné viac ako 2roky",""))</f>
      </c>
    </row>
    <row r="112" spans="1:33" s="30" customFormat="1" ht="12.75" customHeight="1">
      <c r="A112" s="12">
        <v>421</v>
      </c>
      <c r="B112" s="12" t="s">
        <v>188</v>
      </c>
      <c r="C112" s="62" t="s">
        <v>746</v>
      </c>
      <c r="D112" s="14"/>
      <c r="E112" s="31" t="s">
        <v>747</v>
      </c>
      <c r="F112" s="32"/>
      <c r="G112" s="33" t="s">
        <v>748</v>
      </c>
      <c r="H112" s="33"/>
      <c r="I112" s="14" t="s">
        <v>749</v>
      </c>
      <c r="J112" s="14"/>
      <c r="K112" s="111" t="s">
        <v>665</v>
      </c>
      <c r="L112" s="53">
        <v>42344</v>
      </c>
      <c r="M112" s="21">
        <v>43079</v>
      </c>
      <c r="N112" s="38" t="s">
        <v>30</v>
      </c>
      <c r="O112" s="22">
        <v>1984</v>
      </c>
      <c r="P112" s="23">
        <f>SUM(M112-365)</f>
        <v>42714</v>
      </c>
      <c r="Q112" s="25" t="s">
        <v>30</v>
      </c>
      <c r="R112" s="26" t="s">
        <v>54</v>
      </c>
      <c r="S112" s="26" t="s">
        <v>603</v>
      </c>
      <c r="T112" s="28">
        <f t="shared" si="4"/>
        <v>43079</v>
      </c>
      <c r="U112" s="29" t="s">
        <v>484</v>
      </c>
      <c r="V112" s="24">
        <v>27</v>
      </c>
      <c r="W112" s="24"/>
      <c r="X112" s="24">
        <v>55</v>
      </c>
      <c r="Y112" s="24"/>
      <c r="Z112" s="24">
        <v>85</v>
      </c>
      <c r="AA112" s="24"/>
      <c r="AB112" s="24">
        <v>25</v>
      </c>
      <c r="AC112" s="24">
        <v>30</v>
      </c>
      <c r="AD112" s="24">
        <v>65</v>
      </c>
      <c r="AE112" s="24">
        <v>1</v>
      </c>
      <c r="AG112" s="30" t="str">
        <f ca="1">IF(M112="","",IF(DAYS360(M112,NOW())&gt;720,"neplatné viac ako 2roky",""))</f>
        <v>neplatné viac ako 2roky</v>
      </c>
    </row>
    <row r="113" spans="1:31" ht="12.75" customHeight="1">
      <c r="A113" s="12">
        <v>422</v>
      </c>
      <c r="B113" s="50" t="s">
        <v>188</v>
      </c>
      <c r="C113" s="50" t="s">
        <v>750</v>
      </c>
      <c r="E113" s="51" t="s">
        <v>751</v>
      </c>
      <c r="G113" s="52" t="s">
        <v>752</v>
      </c>
      <c r="I113" s="50" t="s">
        <v>753</v>
      </c>
      <c r="K113" s="50" t="s">
        <v>615</v>
      </c>
      <c r="L113" s="53">
        <v>41767</v>
      </c>
      <c r="M113" s="21">
        <v>43808</v>
      </c>
      <c r="N113" s="20" t="s">
        <v>30</v>
      </c>
      <c r="O113" s="22">
        <v>1984</v>
      </c>
      <c r="P113" s="23">
        <v>43078</v>
      </c>
      <c r="Q113" s="25" t="s">
        <v>30</v>
      </c>
      <c r="R113" s="26" t="s">
        <v>54</v>
      </c>
      <c r="S113" s="26" t="s">
        <v>754</v>
      </c>
      <c r="T113" s="28">
        <f t="shared" si="4"/>
        <v>43808</v>
      </c>
      <c r="U113" s="29" t="s">
        <v>84</v>
      </c>
      <c r="V113" s="24">
        <v>32</v>
      </c>
      <c r="X113" s="24">
        <v>72</v>
      </c>
      <c r="Z113" s="24">
        <v>117</v>
      </c>
      <c r="AB113" s="24">
        <v>32</v>
      </c>
      <c r="AC113" s="24">
        <v>42</v>
      </c>
      <c r="AD113" s="24">
        <v>75</v>
      </c>
      <c r="AE113" s="24">
        <v>1</v>
      </c>
    </row>
    <row r="114" spans="1:31" s="30" customFormat="1" ht="12.75" customHeight="1">
      <c r="A114" s="12">
        <v>423</v>
      </c>
      <c r="B114" s="30" t="s">
        <v>188</v>
      </c>
      <c r="C114" s="30" t="s">
        <v>755</v>
      </c>
      <c r="E114" s="72" t="s">
        <v>756</v>
      </c>
      <c r="G114" s="30">
        <v>122323</v>
      </c>
      <c r="I114" s="30" t="s">
        <v>757</v>
      </c>
      <c r="K114" s="30" t="s">
        <v>193</v>
      </c>
      <c r="L114" s="36">
        <v>42666</v>
      </c>
      <c r="M114" s="36">
        <v>43808</v>
      </c>
      <c r="N114" s="20" t="s">
        <v>30</v>
      </c>
      <c r="O114" s="37">
        <v>1996</v>
      </c>
      <c r="P114" s="23">
        <v>43078</v>
      </c>
      <c r="Q114" s="25" t="s">
        <v>30</v>
      </c>
      <c r="R114" s="26" t="s">
        <v>54</v>
      </c>
      <c r="S114" s="26" t="s">
        <v>758</v>
      </c>
      <c r="T114" s="28">
        <f t="shared" si="4"/>
        <v>43808</v>
      </c>
      <c r="U114" s="39" t="s">
        <v>148</v>
      </c>
      <c r="V114" s="30">
        <v>22</v>
      </c>
      <c r="X114" s="30">
        <v>67</v>
      </c>
      <c r="Z114" s="30">
        <v>100</v>
      </c>
      <c r="AB114" s="30">
        <v>25</v>
      </c>
      <c r="AC114" s="30">
        <v>31</v>
      </c>
      <c r="AD114" s="30">
        <v>80</v>
      </c>
      <c r="AE114" s="30">
        <v>1</v>
      </c>
    </row>
    <row r="115" spans="1:33" ht="12.75" customHeight="1">
      <c r="A115" s="12">
        <v>424</v>
      </c>
      <c r="B115" s="12" t="s">
        <v>188</v>
      </c>
      <c r="C115" s="55" t="s">
        <v>759</v>
      </c>
      <c r="D115" s="14"/>
      <c r="E115" s="46" t="s">
        <v>760</v>
      </c>
      <c r="F115" s="57"/>
      <c r="G115" s="33" t="s">
        <v>761</v>
      </c>
      <c r="H115" s="17"/>
      <c r="I115" s="50" t="s">
        <v>753</v>
      </c>
      <c r="J115" s="16"/>
      <c r="K115" s="16" t="s">
        <v>762</v>
      </c>
      <c r="L115" s="59">
        <v>42441</v>
      </c>
      <c r="M115" s="19">
        <v>44539</v>
      </c>
      <c r="N115" s="20" t="s">
        <v>30</v>
      </c>
      <c r="O115" s="22">
        <v>1999</v>
      </c>
      <c r="P115" s="23">
        <v>43808</v>
      </c>
      <c r="Q115" s="25" t="s">
        <v>103</v>
      </c>
      <c r="R115" s="26" t="s">
        <v>763</v>
      </c>
      <c r="S115" s="26" t="s">
        <v>764</v>
      </c>
      <c r="T115" s="28">
        <v>44539</v>
      </c>
      <c r="U115" s="29" t="s">
        <v>484</v>
      </c>
      <c r="V115" s="24">
        <v>23</v>
      </c>
      <c r="X115" s="24">
        <v>95</v>
      </c>
      <c r="Y115" s="24">
        <v>98</v>
      </c>
      <c r="Z115" s="24">
        <v>135</v>
      </c>
      <c r="AB115" s="24">
        <v>24</v>
      </c>
      <c r="AC115" s="24">
        <v>32</v>
      </c>
      <c r="AD115" s="24">
        <v>75</v>
      </c>
      <c r="AE115" s="24">
        <v>1</v>
      </c>
      <c r="AG115" s="24">
        <f ca="1">IF(M115="","",IF(DAYS360(M115,NOW())&gt;720,"neplatné viac ako 2roky",""))</f>
      </c>
    </row>
    <row r="116" spans="1:33" s="30" customFormat="1" ht="12.75" customHeight="1">
      <c r="A116" s="12">
        <v>425</v>
      </c>
      <c r="B116" s="30" t="s">
        <v>188</v>
      </c>
      <c r="C116" s="30" t="s">
        <v>765</v>
      </c>
      <c r="E116" s="72" t="s">
        <v>766</v>
      </c>
      <c r="G116" s="30">
        <v>237</v>
      </c>
      <c r="I116" s="30" t="s">
        <v>192</v>
      </c>
      <c r="K116" s="30" t="s">
        <v>767</v>
      </c>
      <c r="L116" s="36">
        <v>41435</v>
      </c>
      <c r="M116" s="36">
        <v>42800</v>
      </c>
      <c r="N116" s="20" t="s">
        <v>30</v>
      </c>
      <c r="O116" s="37">
        <v>2003</v>
      </c>
      <c r="P116" s="23">
        <f>SUM(M116-366)</f>
        <v>42434</v>
      </c>
      <c r="Q116" s="38" t="s">
        <v>30</v>
      </c>
      <c r="R116" s="27" t="s">
        <v>768</v>
      </c>
      <c r="S116" s="27" t="s">
        <v>769</v>
      </c>
      <c r="T116" s="28">
        <f t="shared" si="4"/>
        <v>42800</v>
      </c>
      <c r="U116" s="39" t="s">
        <v>48</v>
      </c>
      <c r="V116" s="30">
        <v>31.7</v>
      </c>
      <c r="X116" s="30">
        <v>100</v>
      </c>
      <c r="Z116" s="30">
        <v>133</v>
      </c>
      <c r="AB116" s="30">
        <v>30</v>
      </c>
      <c r="AC116" s="30">
        <v>40</v>
      </c>
      <c r="AD116" s="30">
        <v>80</v>
      </c>
      <c r="AE116" s="30">
        <v>1</v>
      </c>
      <c r="AG116" s="30" t="s">
        <v>212</v>
      </c>
    </row>
    <row r="117" spans="1:33" s="30" customFormat="1" ht="12.75" customHeight="1">
      <c r="A117" s="12">
        <v>426</v>
      </c>
      <c r="B117" s="30" t="s">
        <v>188</v>
      </c>
      <c r="C117" s="30" t="s">
        <v>770</v>
      </c>
      <c r="E117" s="72" t="s">
        <v>771</v>
      </c>
      <c r="G117" s="30">
        <v>11271</v>
      </c>
      <c r="I117" s="30" t="s">
        <v>772</v>
      </c>
      <c r="K117" s="30" t="s">
        <v>773</v>
      </c>
      <c r="L117" s="36">
        <v>41510</v>
      </c>
      <c r="M117" s="36">
        <v>42602</v>
      </c>
      <c r="N117" s="20" t="s">
        <v>30</v>
      </c>
      <c r="O117" s="37">
        <v>1992</v>
      </c>
      <c r="P117" s="23">
        <f>SUM(M117-366)</f>
        <v>42236</v>
      </c>
      <c r="Q117" s="38" t="s">
        <v>30</v>
      </c>
      <c r="R117" s="27" t="s">
        <v>39</v>
      </c>
      <c r="S117" s="27" t="s">
        <v>774</v>
      </c>
      <c r="T117" s="28">
        <f t="shared" si="4"/>
        <v>42602</v>
      </c>
      <c r="U117" s="39" t="s">
        <v>39</v>
      </c>
      <c r="V117" s="30">
        <v>28</v>
      </c>
      <c r="X117" s="30">
        <v>93</v>
      </c>
      <c r="Z117" s="30">
        <v>123</v>
      </c>
      <c r="AB117" s="30">
        <v>28</v>
      </c>
      <c r="AC117" s="30">
        <v>36</v>
      </c>
      <c r="AD117" s="30">
        <v>80</v>
      </c>
      <c r="AE117" s="30">
        <v>1</v>
      </c>
      <c r="AG117" s="30" t="s">
        <v>212</v>
      </c>
    </row>
    <row r="118" spans="1:33" s="30" customFormat="1" ht="12.75" customHeight="1">
      <c r="A118" s="12">
        <v>427</v>
      </c>
      <c r="B118" s="30" t="s">
        <v>188</v>
      </c>
      <c r="C118" s="30" t="s">
        <v>775</v>
      </c>
      <c r="E118" s="72" t="s">
        <v>776</v>
      </c>
      <c r="G118" s="30">
        <v>4593</v>
      </c>
      <c r="I118" s="30" t="s">
        <v>742</v>
      </c>
      <c r="K118" s="30" t="s">
        <v>777</v>
      </c>
      <c r="L118" s="36">
        <v>41510</v>
      </c>
      <c r="M118" s="36">
        <v>42981</v>
      </c>
      <c r="N118" s="20" t="s">
        <v>30</v>
      </c>
      <c r="O118" s="37">
        <v>1994</v>
      </c>
      <c r="P118" s="23">
        <f>SUM(M118-365)</f>
        <v>42616</v>
      </c>
      <c r="Q118" s="38" t="s">
        <v>30</v>
      </c>
      <c r="R118" s="27" t="s">
        <v>39</v>
      </c>
      <c r="S118" s="27" t="s">
        <v>720</v>
      </c>
      <c r="T118" s="28">
        <f t="shared" si="4"/>
        <v>42981</v>
      </c>
      <c r="U118" s="39" t="s">
        <v>484</v>
      </c>
      <c r="V118" s="30">
        <v>30</v>
      </c>
      <c r="X118" s="30">
        <v>90</v>
      </c>
      <c r="Z118" s="30">
        <v>125</v>
      </c>
      <c r="AB118" s="30" t="s">
        <v>253</v>
      </c>
      <c r="AC118" s="30" t="s">
        <v>253</v>
      </c>
      <c r="AD118" s="30" t="s">
        <v>253</v>
      </c>
      <c r="AE118" s="30">
        <v>1</v>
      </c>
      <c r="AG118" s="30" t="s">
        <v>212</v>
      </c>
    </row>
    <row r="119" spans="1:31" s="30" customFormat="1" ht="12.75" customHeight="1">
      <c r="A119" s="12">
        <v>428</v>
      </c>
      <c r="B119" s="30" t="s">
        <v>188</v>
      </c>
      <c r="C119" s="30" t="s">
        <v>778</v>
      </c>
      <c r="E119" s="72" t="s">
        <v>779</v>
      </c>
      <c r="G119" s="30" t="s">
        <v>780</v>
      </c>
      <c r="I119" s="30" t="s">
        <v>192</v>
      </c>
      <c r="K119" s="86" t="s">
        <v>781</v>
      </c>
      <c r="L119" s="36">
        <v>41525</v>
      </c>
      <c r="M119" s="36">
        <v>44051</v>
      </c>
      <c r="N119" s="20" t="s">
        <v>30</v>
      </c>
      <c r="O119" s="37">
        <v>2003</v>
      </c>
      <c r="P119" s="23">
        <v>43320</v>
      </c>
      <c r="Q119" s="112" t="s">
        <v>74</v>
      </c>
      <c r="R119" s="27" t="s">
        <v>54</v>
      </c>
      <c r="S119" s="27" t="s">
        <v>782</v>
      </c>
      <c r="T119" s="28">
        <f t="shared" si="4"/>
        <v>44051</v>
      </c>
      <c r="U119" s="39" t="s">
        <v>484</v>
      </c>
      <c r="V119" s="30">
        <v>26</v>
      </c>
      <c r="X119" s="30">
        <v>86</v>
      </c>
      <c r="Z119" s="30">
        <v>126</v>
      </c>
      <c r="AB119" s="30">
        <v>28</v>
      </c>
      <c r="AC119" s="30">
        <v>32</v>
      </c>
      <c r="AD119" s="30">
        <v>70</v>
      </c>
      <c r="AE119" s="30">
        <v>1</v>
      </c>
    </row>
    <row r="120" spans="1:33" ht="12.75" customHeight="1">
      <c r="A120" s="12">
        <v>429</v>
      </c>
      <c r="B120" s="12" t="s">
        <v>188</v>
      </c>
      <c r="C120" s="30" t="s">
        <v>783</v>
      </c>
      <c r="D120" s="12"/>
      <c r="E120" s="15" t="s">
        <v>784</v>
      </c>
      <c r="F120" s="57"/>
      <c r="G120" s="17" t="s">
        <v>785</v>
      </c>
      <c r="H120" s="17"/>
      <c r="I120" s="58" t="s">
        <v>786</v>
      </c>
      <c r="J120" s="58"/>
      <c r="K120" s="16" t="s">
        <v>787</v>
      </c>
      <c r="L120" s="59">
        <v>41526</v>
      </c>
      <c r="M120" s="19">
        <v>43809</v>
      </c>
      <c r="N120" s="20" t="s">
        <v>30</v>
      </c>
      <c r="O120" s="22">
        <v>1987</v>
      </c>
      <c r="P120" s="23">
        <v>43079</v>
      </c>
      <c r="Q120" s="25" t="s">
        <v>30</v>
      </c>
      <c r="R120" s="26" t="s">
        <v>788</v>
      </c>
      <c r="S120" s="26" t="s">
        <v>789</v>
      </c>
      <c r="T120" s="28">
        <f t="shared" si="4"/>
        <v>43809</v>
      </c>
      <c r="U120" s="29" t="s">
        <v>484</v>
      </c>
      <c r="V120" s="24">
        <v>23</v>
      </c>
      <c r="X120" s="24">
        <v>68</v>
      </c>
      <c r="Y120" s="24">
        <v>98</v>
      </c>
      <c r="Z120" s="24">
        <v>98</v>
      </c>
      <c r="AB120" s="24">
        <v>20</v>
      </c>
      <c r="AC120" s="24">
        <v>34</v>
      </c>
      <c r="AD120" s="24">
        <v>55</v>
      </c>
      <c r="AE120" s="24">
        <v>1</v>
      </c>
      <c r="AG120" s="24">
        <f ca="1">IF(M120="","",IF(DAYS360(M120,NOW())&gt;720,"neplatné viac ako 2roky",""))</f>
      </c>
    </row>
    <row r="121" spans="1:33" s="30" customFormat="1" ht="12.75" customHeight="1">
      <c r="A121" s="12">
        <v>430</v>
      </c>
      <c r="B121" s="30" t="s">
        <v>188</v>
      </c>
      <c r="C121" s="30" t="s">
        <v>790</v>
      </c>
      <c r="E121" s="72" t="s">
        <v>791</v>
      </c>
      <c r="G121" s="30" t="s">
        <v>792</v>
      </c>
      <c r="I121" s="30" t="s">
        <v>793</v>
      </c>
      <c r="K121" s="16" t="s">
        <v>794</v>
      </c>
      <c r="L121" s="36">
        <v>41686</v>
      </c>
      <c r="M121" s="36">
        <v>43080</v>
      </c>
      <c r="N121" s="20" t="s">
        <v>30</v>
      </c>
      <c r="O121" s="37">
        <v>1986</v>
      </c>
      <c r="P121" s="23">
        <f>SUM(M121-365)</f>
        <v>42715</v>
      </c>
      <c r="Q121" s="38" t="s">
        <v>30</v>
      </c>
      <c r="R121" s="27" t="s">
        <v>795</v>
      </c>
      <c r="S121" s="27" t="s">
        <v>796</v>
      </c>
      <c r="T121" s="28">
        <f t="shared" si="4"/>
        <v>43080</v>
      </c>
      <c r="U121" s="39" t="s">
        <v>148</v>
      </c>
      <c r="V121" s="30">
        <v>24</v>
      </c>
      <c r="X121" s="30">
        <v>74</v>
      </c>
      <c r="Z121" s="30">
        <v>94</v>
      </c>
      <c r="AB121" s="30">
        <v>26</v>
      </c>
      <c r="AC121" s="30">
        <v>30</v>
      </c>
      <c r="AD121" s="30">
        <v>65</v>
      </c>
      <c r="AE121" s="30">
        <v>1</v>
      </c>
      <c r="AG121" s="30" t="s">
        <v>212</v>
      </c>
    </row>
    <row r="122" spans="1:31" s="30" customFormat="1" ht="12.75" customHeight="1">
      <c r="A122" s="12">
        <v>431</v>
      </c>
      <c r="B122" s="30" t="s">
        <v>188</v>
      </c>
      <c r="C122" s="30" t="s">
        <v>797</v>
      </c>
      <c r="E122" s="72" t="s">
        <v>798</v>
      </c>
      <c r="G122" s="30">
        <v>61213</v>
      </c>
      <c r="I122" s="30" t="s">
        <v>749</v>
      </c>
      <c r="K122" s="30" t="s">
        <v>799</v>
      </c>
      <c r="L122" s="36">
        <v>41527</v>
      </c>
      <c r="M122" s="36">
        <v>44326</v>
      </c>
      <c r="N122" s="20" t="s">
        <v>30</v>
      </c>
      <c r="O122" s="37">
        <v>1984</v>
      </c>
      <c r="P122" s="23">
        <v>43595</v>
      </c>
      <c r="Q122" s="38" t="s">
        <v>30</v>
      </c>
      <c r="R122" s="27" t="s">
        <v>484</v>
      </c>
      <c r="S122" s="27" t="s">
        <v>800</v>
      </c>
      <c r="T122" s="28">
        <f t="shared" si="4"/>
        <v>44326</v>
      </c>
      <c r="U122" s="39" t="s">
        <v>48</v>
      </c>
      <c r="V122" s="30">
        <v>27</v>
      </c>
      <c r="X122" s="30">
        <v>87</v>
      </c>
      <c r="Z122" s="30">
        <v>132</v>
      </c>
      <c r="AB122" s="30">
        <v>25</v>
      </c>
      <c r="AC122" s="30">
        <v>35</v>
      </c>
      <c r="AD122" s="30">
        <v>65</v>
      </c>
      <c r="AE122" s="30">
        <v>1</v>
      </c>
    </row>
    <row r="123" spans="1:31" s="30" customFormat="1" ht="12.75" customHeight="1">
      <c r="A123" s="12">
        <v>432</v>
      </c>
      <c r="B123" s="30" t="s">
        <v>188</v>
      </c>
      <c r="C123" s="30" t="s">
        <v>801</v>
      </c>
      <c r="E123" s="72" t="s">
        <v>802</v>
      </c>
      <c r="G123" s="30">
        <v>114833</v>
      </c>
      <c r="I123" s="30" t="s">
        <v>757</v>
      </c>
      <c r="K123" s="30" t="s">
        <v>803</v>
      </c>
      <c r="L123" s="36">
        <v>41819</v>
      </c>
      <c r="M123" s="36">
        <v>44496</v>
      </c>
      <c r="N123" s="20" t="s">
        <v>30</v>
      </c>
      <c r="O123" s="37">
        <v>1996</v>
      </c>
      <c r="P123" s="23">
        <v>43765</v>
      </c>
      <c r="Q123" s="38" t="s">
        <v>30</v>
      </c>
      <c r="R123" s="27" t="s">
        <v>804</v>
      </c>
      <c r="S123" s="27" t="s">
        <v>805</v>
      </c>
      <c r="T123" s="28">
        <v>44496</v>
      </c>
      <c r="U123" s="39" t="s">
        <v>148</v>
      </c>
      <c r="V123" s="30">
        <v>29</v>
      </c>
      <c r="X123" s="30">
        <v>89</v>
      </c>
      <c r="Z123" s="30">
        <v>150</v>
      </c>
      <c r="AB123" s="30">
        <v>25</v>
      </c>
      <c r="AC123" s="30">
        <v>30</v>
      </c>
      <c r="AD123" s="30">
        <v>80</v>
      </c>
      <c r="AE123" s="30">
        <v>1</v>
      </c>
    </row>
    <row r="124" spans="1:31" s="30" customFormat="1" ht="12.75" customHeight="1">
      <c r="A124" s="12">
        <v>433</v>
      </c>
      <c r="B124" s="30" t="s">
        <v>188</v>
      </c>
      <c r="C124" s="30" t="s">
        <v>806</v>
      </c>
      <c r="E124" s="72" t="s">
        <v>807</v>
      </c>
      <c r="G124" s="30">
        <v>22589</v>
      </c>
      <c r="I124" s="30" t="s">
        <v>808</v>
      </c>
      <c r="K124" s="16" t="s">
        <v>731</v>
      </c>
      <c r="L124" s="36">
        <v>41371</v>
      </c>
      <c r="M124" s="36">
        <v>43935</v>
      </c>
      <c r="N124" s="20" t="s">
        <v>30</v>
      </c>
      <c r="O124" s="37">
        <v>1989</v>
      </c>
      <c r="P124" s="23">
        <v>43204</v>
      </c>
      <c r="Q124" s="38" t="s">
        <v>30</v>
      </c>
      <c r="R124" s="27" t="s">
        <v>54</v>
      </c>
      <c r="S124" s="27" t="s">
        <v>809</v>
      </c>
      <c r="T124" s="28">
        <f t="shared" si="4"/>
        <v>43935</v>
      </c>
      <c r="U124" s="39" t="s">
        <v>484</v>
      </c>
      <c r="V124" s="30">
        <v>29</v>
      </c>
      <c r="X124" s="30">
        <v>95</v>
      </c>
      <c r="Z124" s="30">
        <v>134</v>
      </c>
      <c r="AB124" s="30">
        <v>25</v>
      </c>
      <c r="AC124" s="30">
        <v>34</v>
      </c>
      <c r="AD124" s="30">
        <v>80</v>
      </c>
      <c r="AE124" s="30">
        <v>1</v>
      </c>
    </row>
    <row r="125" spans="1:33" ht="12.75" customHeight="1">
      <c r="A125" s="12">
        <v>434</v>
      </c>
      <c r="B125" s="12" t="s">
        <v>188</v>
      </c>
      <c r="C125" s="14" t="s">
        <v>810</v>
      </c>
      <c r="D125" s="14"/>
      <c r="E125" s="15" t="s">
        <v>811</v>
      </c>
      <c r="F125" s="57"/>
      <c r="G125" s="17" t="s">
        <v>812</v>
      </c>
      <c r="H125" s="17"/>
      <c r="I125" s="16" t="s">
        <v>657</v>
      </c>
      <c r="J125" s="16"/>
      <c r="K125" s="16" t="s">
        <v>731</v>
      </c>
      <c r="L125" s="47">
        <v>37226</v>
      </c>
      <c r="M125" s="19">
        <v>43162</v>
      </c>
      <c r="N125" s="20" t="s">
        <v>30</v>
      </c>
      <c r="O125" s="22">
        <v>1995</v>
      </c>
      <c r="P125" s="23">
        <f>SUM(M125-365)</f>
        <v>42797</v>
      </c>
      <c r="Q125" s="25" t="s">
        <v>30</v>
      </c>
      <c r="R125" s="26" t="s">
        <v>54</v>
      </c>
      <c r="S125" s="27" t="s">
        <v>813</v>
      </c>
      <c r="T125" s="28">
        <f t="shared" si="4"/>
        <v>43162</v>
      </c>
      <c r="U125" s="29" t="s">
        <v>48</v>
      </c>
      <c r="V125" s="24">
        <v>33</v>
      </c>
      <c r="X125" s="24">
        <v>93</v>
      </c>
      <c r="Z125" s="24">
        <v>144</v>
      </c>
      <c r="AB125" s="24">
        <v>30</v>
      </c>
      <c r="AC125" s="24">
        <v>44</v>
      </c>
      <c r="AD125" s="24">
        <v>82</v>
      </c>
      <c r="AE125" s="24">
        <v>1</v>
      </c>
      <c r="AG125" s="24">
        <f ca="1">IF(M125="","",IF(DAYS360(M125,NOW())&gt;720,"neplatné viac ako 2roky",""))</f>
      </c>
    </row>
    <row r="126" spans="1:31" s="30" customFormat="1" ht="12.75" customHeight="1">
      <c r="A126" s="12">
        <v>435</v>
      </c>
      <c r="B126" s="30" t="s">
        <v>188</v>
      </c>
      <c r="C126" s="30" t="s">
        <v>814</v>
      </c>
      <c r="E126" s="72" t="s">
        <v>815</v>
      </c>
      <c r="G126" s="30" t="s">
        <v>816</v>
      </c>
      <c r="I126" s="30" t="s">
        <v>746</v>
      </c>
      <c r="K126" s="30" t="s">
        <v>231</v>
      </c>
      <c r="L126" s="36">
        <v>41482</v>
      </c>
      <c r="M126" s="36">
        <v>43678</v>
      </c>
      <c r="N126" s="20" t="s">
        <v>30</v>
      </c>
      <c r="O126" s="37">
        <v>1984</v>
      </c>
      <c r="P126" s="23">
        <v>42948</v>
      </c>
      <c r="Q126" s="38" t="s">
        <v>30</v>
      </c>
      <c r="R126" s="27" t="s">
        <v>817</v>
      </c>
      <c r="S126" s="27" t="s">
        <v>818</v>
      </c>
      <c r="T126" s="28">
        <f t="shared" si="4"/>
        <v>43678</v>
      </c>
      <c r="U126" s="39" t="s">
        <v>39</v>
      </c>
      <c r="V126" s="30">
        <v>37</v>
      </c>
      <c r="X126" s="30">
        <v>92</v>
      </c>
      <c r="Z126" s="30">
        <v>134</v>
      </c>
      <c r="AB126" s="30">
        <v>34</v>
      </c>
      <c r="AC126" s="30">
        <v>42</v>
      </c>
      <c r="AD126" s="30">
        <v>80</v>
      </c>
      <c r="AE126" s="30">
        <v>1</v>
      </c>
    </row>
    <row r="127" spans="1:31" s="30" customFormat="1" ht="12.75" customHeight="1">
      <c r="A127" s="12">
        <v>436</v>
      </c>
      <c r="B127" s="30" t="s">
        <v>188</v>
      </c>
      <c r="C127" s="30" t="s">
        <v>797</v>
      </c>
      <c r="E127" s="72" t="s">
        <v>819</v>
      </c>
      <c r="G127" s="30">
        <v>1110687</v>
      </c>
      <c r="I127" s="30" t="s">
        <v>820</v>
      </c>
      <c r="K127" s="30" t="s">
        <v>676</v>
      </c>
      <c r="L127" s="36">
        <v>41819</v>
      </c>
      <c r="M127" s="36">
        <v>44496</v>
      </c>
      <c r="N127" s="20" t="s">
        <v>30</v>
      </c>
      <c r="O127" s="37">
        <v>1987</v>
      </c>
      <c r="P127" s="23">
        <v>43765</v>
      </c>
      <c r="Q127" s="38" t="s">
        <v>30</v>
      </c>
      <c r="R127" s="27" t="s">
        <v>821</v>
      </c>
      <c r="S127" s="27" t="s">
        <v>822</v>
      </c>
      <c r="T127" s="28">
        <v>44496</v>
      </c>
      <c r="U127" s="39" t="s">
        <v>148</v>
      </c>
      <c r="V127" s="30">
        <v>27</v>
      </c>
      <c r="X127" s="30">
        <v>55</v>
      </c>
      <c r="Y127" s="30">
        <v>85</v>
      </c>
      <c r="Z127" s="30">
        <v>85</v>
      </c>
      <c r="AB127" s="30">
        <v>25</v>
      </c>
      <c r="AC127" s="30">
        <v>35</v>
      </c>
      <c r="AD127" s="30">
        <v>85</v>
      </c>
      <c r="AE127" s="30">
        <v>1</v>
      </c>
    </row>
    <row r="128" spans="1:31" s="30" customFormat="1" ht="12.75" customHeight="1">
      <c r="A128" s="12">
        <v>437</v>
      </c>
      <c r="B128" s="30" t="s">
        <v>188</v>
      </c>
      <c r="C128" s="30" t="s">
        <v>700</v>
      </c>
      <c r="E128" s="72" t="s">
        <v>823</v>
      </c>
      <c r="G128" s="30">
        <v>620</v>
      </c>
      <c r="I128" s="30" t="s">
        <v>703</v>
      </c>
      <c r="K128" s="30" t="s">
        <v>824</v>
      </c>
      <c r="L128" s="36">
        <v>41819</v>
      </c>
      <c r="M128" s="36">
        <v>43957</v>
      </c>
      <c r="N128" s="20" t="s">
        <v>30</v>
      </c>
      <c r="O128" s="37">
        <v>1991</v>
      </c>
      <c r="P128" s="23">
        <v>43226</v>
      </c>
      <c r="Q128" s="38" t="s">
        <v>30</v>
      </c>
      <c r="R128" s="27" t="s">
        <v>694</v>
      </c>
      <c r="S128" s="27" t="s">
        <v>825</v>
      </c>
      <c r="T128" s="28">
        <f t="shared" si="4"/>
        <v>43957</v>
      </c>
      <c r="U128" s="39" t="s">
        <v>148</v>
      </c>
      <c r="V128" s="30">
        <v>24.5</v>
      </c>
      <c r="X128" s="30">
        <v>80</v>
      </c>
      <c r="Z128" s="30">
        <v>125</v>
      </c>
      <c r="AB128" s="30">
        <v>22</v>
      </c>
      <c r="AC128" s="30">
        <v>32</v>
      </c>
      <c r="AD128" s="30">
        <v>80</v>
      </c>
      <c r="AE128" s="30">
        <v>1</v>
      </c>
    </row>
    <row r="129" spans="1:33" ht="12.75" customHeight="1">
      <c r="A129" s="12">
        <v>438</v>
      </c>
      <c r="B129" s="12" t="s">
        <v>188</v>
      </c>
      <c r="C129" s="30" t="s">
        <v>801</v>
      </c>
      <c r="D129" s="30"/>
      <c r="E129" s="72" t="s">
        <v>826</v>
      </c>
      <c r="F129" s="30"/>
      <c r="G129" s="30" t="s">
        <v>827</v>
      </c>
      <c r="H129" s="30"/>
      <c r="I129" s="30" t="s">
        <v>757</v>
      </c>
      <c r="J129" s="16"/>
      <c r="K129" s="14" t="s">
        <v>828</v>
      </c>
      <c r="L129" s="47">
        <v>42344</v>
      </c>
      <c r="M129" s="19">
        <v>42710</v>
      </c>
      <c r="N129" s="20" t="s">
        <v>30</v>
      </c>
      <c r="O129" s="22">
        <v>1996</v>
      </c>
      <c r="P129" s="23">
        <f>SUM(M129-366)</f>
        <v>42344</v>
      </c>
      <c r="Q129" s="25" t="s">
        <v>31</v>
      </c>
      <c r="R129" s="26" t="s">
        <v>54</v>
      </c>
      <c r="S129" s="26" t="s">
        <v>829</v>
      </c>
      <c r="T129" s="28">
        <f t="shared" si="4"/>
        <v>42710</v>
      </c>
      <c r="U129" s="29" t="s">
        <v>48</v>
      </c>
      <c r="V129" s="24">
        <v>27</v>
      </c>
      <c r="X129" s="24">
        <v>92</v>
      </c>
      <c r="Z129" s="24">
        <v>137</v>
      </c>
      <c r="AB129" s="24">
        <v>25</v>
      </c>
      <c r="AC129" s="24">
        <v>35</v>
      </c>
      <c r="AD129" s="24">
        <v>80</v>
      </c>
      <c r="AE129" s="24">
        <v>1</v>
      </c>
      <c r="AG129" s="24" t="str">
        <f ca="1">IF(M129="","",IF(DAYS360(M129,NOW())&gt;720,"neplatné viac ako 2roky",""))</f>
        <v>neplatné viac ako 2roky</v>
      </c>
    </row>
    <row r="130" spans="1:33" ht="12.75" customHeight="1">
      <c r="A130" s="12">
        <v>439</v>
      </c>
      <c r="B130" s="12" t="s">
        <v>188</v>
      </c>
      <c r="C130" s="12" t="s">
        <v>759</v>
      </c>
      <c r="D130" s="12"/>
      <c r="E130" s="15" t="s">
        <v>830</v>
      </c>
      <c r="F130" s="57"/>
      <c r="G130" s="17" t="s">
        <v>831</v>
      </c>
      <c r="H130" s="17"/>
      <c r="I130" s="30" t="s">
        <v>650</v>
      </c>
      <c r="J130" s="58"/>
      <c r="K130" s="111" t="s">
        <v>651</v>
      </c>
      <c r="L130" s="53">
        <v>41930</v>
      </c>
      <c r="M130" s="21">
        <v>43808</v>
      </c>
      <c r="N130" s="38" t="s">
        <v>30</v>
      </c>
      <c r="O130" s="22" t="s">
        <v>253</v>
      </c>
      <c r="P130" s="23">
        <v>43078</v>
      </c>
      <c r="Q130" s="25" t="s">
        <v>30</v>
      </c>
      <c r="R130" s="26" t="s">
        <v>763</v>
      </c>
      <c r="S130" s="26" t="s">
        <v>832</v>
      </c>
      <c r="T130" s="28">
        <f t="shared" si="4"/>
        <v>43808</v>
      </c>
      <c r="U130" s="29" t="s">
        <v>484</v>
      </c>
      <c r="V130" s="24">
        <v>23</v>
      </c>
      <c r="X130" s="24">
        <v>93</v>
      </c>
      <c r="Z130" s="24">
        <v>148</v>
      </c>
      <c r="AB130" s="24">
        <v>24</v>
      </c>
      <c r="AC130" s="24">
        <v>30</v>
      </c>
      <c r="AD130" s="24">
        <v>85</v>
      </c>
      <c r="AE130" s="24">
        <v>1</v>
      </c>
      <c r="AG130" s="24">
        <f ca="1">IF(M130="","",IF(DAYS360(M130,NOW())&gt;720,"neplatné viac ako 2roky",""))</f>
      </c>
    </row>
    <row r="131" spans="1:31" s="30" customFormat="1" ht="12.75" customHeight="1">
      <c r="A131" s="12">
        <v>440</v>
      </c>
      <c r="B131" s="30" t="s">
        <v>188</v>
      </c>
      <c r="C131" s="30" t="s">
        <v>833</v>
      </c>
      <c r="E131" s="72" t="s">
        <v>834</v>
      </c>
      <c r="G131" s="83" t="s">
        <v>835</v>
      </c>
      <c r="H131" s="83"/>
      <c r="I131" s="30" t="s">
        <v>657</v>
      </c>
      <c r="K131" s="30" t="s">
        <v>560</v>
      </c>
      <c r="L131" s="36">
        <v>43415</v>
      </c>
      <c r="M131" s="36">
        <v>44146</v>
      </c>
      <c r="N131" s="38" t="s">
        <v>30</v>
      </c>
      <c r="O131" s="37">
        <v>2004</v>
      </c>
      <c r="P131" s="44">
        <v>43415</v>
      </c>
      <c r="Q131" s="38" t="s">
        <v>31</v>
      </c>
      <c r="R131" s="27" t="s">
        <v>54</v>
      </c>
      <c r="S131" s="27" t="s">
        <v>836</v>
      </c>
      <c r="T131" s="45">
        <v>44146</v>
      </c>
      <c r="U131" s="39" t="s">
        <v>39</v>
      </c>
      <c r="V131" s="30">
        <v>35</v>
      </c>
      <c r="X131" s="30">
        <v>110</v>
      </c>
      <c r="Z131" s="30">
        <v>150</v>
      </c>
      <c r="AB131" s="30">
        <v>29</v>
      </c>
      <c r="AC131" s="30">
        <v>37</v>
      </c>
      <c r="AD131" s="30">
        <v>124</v>
      </c>
      <c r="AE131" s="30">
        <v>1</v>
      </c>
    </row>
    <row r="132" spans="1:31" s="30" customFormat="1" ht="12.75" customHeight="1">
      <c r="A132" s="12">
        <v>441</v>
      </c>
      <c r="B132" s="30" t="s">
        <v>188</v>
      </c>
      <c r="C132" s="34" t="s">
        <v>837</v>
      </c>
      <c r="E132" s="72" t="s">
        <v>838</v>
      </c>
      <c r="G132" s="30" t="s">
        <v>839</v>
      </c>
      <c r="I132" s="30" t="s">
        <v>793</v>
      </c>
      <c r="K132" s="30" t="s">
        <v>840</v>
      </c>
      <c r="L132" s="36">
        <v>42714</v>
      </c>
      <c r="M132" s="36">
        <v>43902</v>
      </c>
      <c r="N132" s="20" t="s">
        <v>30</v>
      </c>
      <c r="O132" s="37">
        <v>1988</v>
      </c>
      <c r="P132" s="23">
        <v>43171</v>
      </c>
      <c r="Q132" s="38" t="s">
        <v>30</v>
      </c>
      <c r="R132" s="27" t="s">
        <v>821</v>
      </c>
      <c r="S132" s="27" t="s">
        <v>841</v>
      </c>
      <c r="T132" s="28">
        <f t="shared" si="4"/>
        <v>43902</v>
      </c>
      <c r="U132" s="39" t="s">
        <v>148</v>
      </c>
      <c r="V132" s="30">
        <v>25</v>
      </c>
      <c r="X132" s="30">
        <v>90</v>
      </c>
      <c r="Z132" s="30">
        <v>120</v>
      </c>
      <c r="AB132" s="30">
        <v>29</v>
      </c>
      <c r="AC132" s="30">
        <v>36</v>
      </c>
      <c r="AD132" s="30">
        <v>75</v>
      </c>
      <c r="AE132" s="30">
        <v>1</v>
      </c>
    </row>
    <row r="133" spans="1:33" s="30" customFormat="1" ht="12.75" customHeight="1">
      <c r="A133" s="12">
        <v>442</v>
      </c>
      <c r="B133" s="30" t="s">
        <v>188</v>
      </c>
      <c r="C133" s="30" t="s">
        <v>647</v>
      </c>
      <c r="E133" s="72" t="s">
        <v>842</v>
      </c>
      <c r="G133" s="30">
        <v>37307</v>
      </c>
      <c r="I133" s="30" t="s">
        <v>650</v>
      </c>
      <c r="K133" s="30" t="s">
        <v>781</v>
      </c>
      <c r="L133" s="36">
        <v>42714</v>
      </c>
      <c r="M133" s="36">
        <v>43808</v>
      </c>
      <c r="N133" s="20" t="s">
        <v>30</v>
      </c>
      <c r="O133" s="37">
        <v>2004</v>
      </c>
      <c r="P133" s="23">
        <v>43078</v>
      </c>
      <c r="Q133" s="38" t="s">
        <v>30</v>
      </c>
      <c r="R133" s="27" t="s">
        <v>843</v>
      </c>
      <c r="S133" s="27" t="s">
        <v>844</v>
      </c>
      <c r="T133" s="28">
        <f>M133</f>
        <v>43808</v>
      </c>
      <c r="U133" s="39" t="s">
        <v>39</v>
      </c>
      <c r="V133" s="30">
        <v>35</v>
      </c>
      <c r="X133" s="30">
        <v>107</v>
      </c>
      <c r="Z133" s="30">
        <v>143</v>
      </c>
      <c r="AB133" s="30">
        <v>36</v>
      </c>
      <c r="AC133" s="30">
        <v>55</v>
      </c>
      <c r="AD133" s="30">
        <v>120</v>
      </c>
      <c r="AE133" s="30">
        <v>1</v>
      </c>
      <c r="AG133" s="30">
        <f ca="1">IF(M133="","",IF(DAYS360(M133,NOW())&gt;720,"neplatné viac ako 2roky",""))</f>
      </c>
    </row>
    <row r="134" spans="1:31" s="30" customFormat="1" ht="12.75" customHeight="1">
      <c r="A134" s="12">
        <v>443</v>
      </c>
      <c r="B134" s="30" t="s">
        <v>188</v>
      </c>
      <c r="C134" s="30" t="s">
        <v>845</v>
      </c>
      <c r="E134" s="72" t="s">
        <v>846</v>
      </c>
      <c r="G134" s="30" t="s">
        <v>847</v>
      </c>
      <c r="I134" s="30" t="s">
        <v>848</v>
      </c>
      <c r="K134" s="30" t="s">
        <v>849</v>
      </c>
      <c r="L134" s="36">
        <v>43429</v>
      </c>
      <c r="M134" s="36">
        <v>44160</v>
      </c>
      <c r="N134" s="20" t="s">
        <v>30</v>
      </c>
      <c r="O134" s="37">
        <v>2000</v>
      </c>
      <c r="P134" s="44">
        <v>43429</v>
      </c>
      <c r="Q134" s="38" t="s">
        <v>31</v>
      </c>
      <c r="R134" s="27" t="s">
        <v>54</v>
      </c>
      <c r="S134" s="27" t="s">
        <v>603</v>
      </c>
      <c r="T134" s="45">
        <v>44160</v>
      </c>
      <c r="U134" s="39" t="s">
        <v>39</v>
      </c>
      <c r="V134" s="30">
        <v>35</v>
      </c>
      <c r="X134" s="30">
        <v>105</v>
      </c>
      <c r="Z134" s="30">
        <v>140</v>
      </c>
      <c r="AB134" s="30">
        <v>28</v>
      </c>
      <c r="AC134" s="30">
        <v>35</v>
      </c>
      <c r="AD134" s="30">
        <v>110</v>
      </c>
      <c r="AE134" s="30">
        <v>1</v>
      </c>
    </row>
    <row r="135" spans="1:31" s="30" customFormat="1" ht="12.75" customHeight="1">
      <c r="A135" s="12">
        <v>444</v>
      </c>
      <c r="B135" s="30" t="s">
        <v>188</v>
      </c>
      <c r="C135" s="30" t="s">
        <v>850</v>
      </c>
      <c r="E135" s="72" t="s">
        <v>851</v>
      </c>
      <c r="G135" s="30" t="s">
        <v>852</v>
      </c>
      <c r="I135" s="16" t="s">
        <v>192</v>
      </c>
      <c r="K135" s="30" t="s">
        <v>853</v>
      </c>
      <c r="L135" s="36">
        <v>41527</v>
      </c>
      <c r="M135" s="36">
        <v>43934</v>
      </c>
      <c r="N135" s="20" t="s">
        <v>30</v>
      </c>
      <c r="O135" s="37">
        <v>2005</v>
      </c>
      <c r="P135" s="23">
        <v>43203</v>
      </c>
      <c r="Q135" s="38" t="s">
        <v>30</v>
      </c>
      <c r="R135" s="27" t="s">
        <v>854</v>
      </c>
      <c r="S135" s="27" t="s">
        <v>855</v>
      </c>
      <c r="T135" s="28">
        <f t="shared" si="4"/>
        <v>43934</v>
      </c>
      <c r="U135" s="39" t="s">
        <v>39</v>
      </c>
      <c r="V135" s="30">
        <v>34.5</v>
      </c>
      <c r="X135" s="30">
        <v>75</v>
      </c>
      <c r="Z135" s="30">
        <v>110</v>
      </c>
      <c r="AB135" s="30">
        <v>29</v>
      </c>
      <c r="AC135" s="30">
        <v>45</v>
      </c>
      <c r="AD135" s="30">
        <v>110</v>
      </c>
      <c r="AE135" s="30">
        <v>1</v>
      </c>
    </row>
    <row r="136" spans="1:31" s="30" customFormat="1" ht="12.75" customHeight="1">
      <c r="A136" s="12">
        <v>445</v>
      </c>
      <c r="B136" s="30" t="s">
        <v>188</v>
      </c>
      <c r="C136" s="30" t="s">
        <v>856</v>
      </c>
      <c r="E136" s="72" t="s">
        <v>857</v>
      </c>
      <c r="G136" s="30" t="s">
        <v>858</v>
      </c>
      <c r="I136" s="30" t="s">
        <v>657</v>
      </c>
      <c r="J136" s="44"/>
      <c r="K136" s="30" t="s">
        <v>859</v>
      </c>
      <c r="L136" s="36">
        <v>43078</v>
      </c>
      <c r="M136" s="36">
        <v>43808</v>
      </c>
      <c r="N136" s="20" t="s">
        <v>30</v>
      </c>
      <c r="O136" s="37">
        <v>1994</v>
      </c>
      <c r="P136" s="23">
        <v>43078</v>
      </c>
      <c r="Q136" s="38" t="s">
        <v>31</v>
      </c>
      <c r="R136" s="27" t="s">
        <v>54</v>
      </c>
      <c r="S136" s="27" t="s">
        <v>603</v>
      </c>
      <c r="T136" s="28">
        <f t="shared" si="4"/>
        <v>43808</v>
      </c>
      <c r="U136" s="39" t="s">
        <v>39</v>
      </c>
      <c r="V136" s="30">
        <v>33</v>
      </c>
      <c r="X136" s="30">
        <v>103</v>
      </c>
      <c r="Z136" s="30">
        <v>118</v>
      </c>
      <c r="AB136" s="30">
        <v>30</v>
      </c>
      <c r="AC136" s="30">
        <v>36</v>
      </c>
      <c r="AD136" s="30">
        <v>85</v>
      </c>
      <c r="AE136" s="30">
        <v>1</v>
      </c>
    </row>
    <row r="137" spans="1:33" s="30" customFormat="1" ht="12.75" customHeight="1">
      <c r="A137" s="12">
        <v>446</v>
      </c>
      <c r="B137" s="12" t="s">
        <v>188</v>
      </c>
      <c r="C137" s="14" t="s">
        <v>860</v>
      </c>
      <c r="D137" s="14"/>
      <c r="E137" s="31" t="s">
        <v>861</v>
      </c>
      <c r="F137" s="32"/>
      <c r="G137" s="33" t="s">
        <v>862</v>
      </c>
      <c r="H137" s="33"/>
      <c r="I137" s="14" t="s">
        <v>192</v>
      </c>
      <c r="J137" s="14"/>
      <c r="K137" s="14" t="s">
        <v>863</v>
      </c>
      <c r="L137" s="42">
        <v>37711</v>
      </c>
      <c r="M137" s="43">
        <v>43674</v>
      </c>
      <c r="N137" s="20" t="s">
        <v>30</v>
      </c>
      <c r="O137" s="37">
        <v>2003</v>
      </c>
      <c r="P137" s="44">
        <v>42944</v>
      </c>
      <c r="Q137" s="38" t="s">
        <v>30</v>
      </c>
      <c r="R137" s="27" t="s">
        <v>864</v>
      </c>
      <c r="S137" s="27" t="s">
        <v>865</v>
      </c>
      <c r="T137" s="45">
        <f t="shared" si="4"/>
        <v>43674</v>
      </c>
      <c r="U137" s="39">
        <v>3</v>
      </c>
      <c r="V137" s="30">
        <v>34.5</v>
      </c>
      <c r="X137" s="30">
        <v>95</v>
      </c>
      <c r="Z137" s="30">
        <v>124</v>
      </c>
      <c r="AB137" s="30">
        <v>29</v>
      </c>
      <c r="AC137" s="30">
        <v>48</v>
      </c>
      <c r="AD137" s="30">
        <v>110</v>
      </c>
      <c r="AE137" s="30">
        <v>1</v>
      </c>
      <c r="AG137" s="30">
        <f ca="1">IF(M137="","",IF(DAYS360(M137,NOW())&gt;720,"neplatné viac ako 2roky",""))</f>
      </c>
    </row>
    <row r="138" spans="1:31" s="30" customFormat="1" ht="12.75" customHeight="1">
      <c r="A138" s="12">
        <v>448</v>
      </c>
      <c r="B138" s="30" t="s">
        <v>188</v>
      </c>
      <c r="C138" s="30" t="s">
        <v>856</v>
      </c>
      <c r="E138" s="72" t="s">
        <v>866</v>
      </c>
      <c r="G138" s="30" t="s">
        <v>867</v>
      </c>
      <c r="I138" s="30" t="s">
        <v>657</v>
      </c>
      <c r="K138" s="30" t="s">
        <v>868</v>
      </c>
      <c r="L138" s="36">
        <v>43009</v>
      </c>
      <c r="M138" s="36">
        <v>43739</v>
      </c>
      <c r="N138" s="20" t="s">
        <v>30</v>
      </c>
      <c r="O138" s="37">
        <v>1994</v>
      </c>
      <c r="P138" s="23">
        <v>43009</v>
      </c>
      <c r="Q138" s="38" t="s">
        <v>31</v>
      </c>
      <c r="R138" s="27" t="s">
        <v>54</v>
      </c>
      <c r="S138" s="27" t="s">
        <v>869</v>
      </c>
      <c r="T138" s="28">
        <f t="shared" si="4"/>
        <v>43739</v>
      </c>
      <c r="U138" s="39" t="s">
        <v>39</v>
      </c>
      <c r="V138" s="30">
        <v>33</v>
      </c>
      <c r="X138" s="30">
        <v>103</v>
      </c>
      <c r="Z138" s="30">
        <v>118</v>
      </c>
      <c r="AB138" s="30">
        <v>30</v>
      </c>
      <c r="AC138" s="30">
        <v>36</v>
      </c>
      <c r="AD138" s="30">
        <v>85</v>
      </c>
      <c r="AE138" s="30">
        <v>1</v>
      </c>
    </row>
    <row r="139" spans="1:31" s="30" customFormat="1" ht="12.75" customHeight="1">
      <c r="A139" s="12">
        <v>449</v>
      </c>
      <c r="B139" s="30" t="s">
        <v>188</v>
      </c>
      <c r="C139" s="30" t="s">
        <v>870</v>
      </c>
      <c r="D139" s="30" t="s">
        <v>871</v>
      </c>
      <c r="E139" s="72" t="s">
        <v>871</v>
      </c>
      <c r="G139" s="30">
        <v>663</v>
      </c>
      <c r="I139" s="30" t="s">
        <v>872</v>
      </c>
      <c r="K139" s="30" t="s">
        <v>873</v>
      </c>
      <c r="L139" s="36">
        <v>41965</v>
      </c>
      <c r="M139" s="36" t="s">
        <v>286</v>
      </c>
      <c r="N139" s="20" t="s">
        <v>30</v>
      </c>
      <c r="O139" s="37">
        <v>1994</v>
      </c>
      <c r="P139" s="23" t="e">
        <f>SUM(M139-366)</f>
        <v>#VALUE!</v>
      </c>
      <c r="Q139" s="38" t="s">
        <v>30</v>
      </c>
      <c r="R139" s="27" t="s">
        <v>874</v>
      </c>
      <c r="S139" s="27" t="s">
        <v>875</v>
      </c>
      <c r="T139" s="28" t="str">
        <f t="shared" si="4"/>
        <v>.</v>
      </c>
      <c r="U139" s="39" t="s">
        <v>48</v>
      </c>
      <c r="V139" s="30">
        <v>21</v>
      </c>
      <c r="X139" s="30">
        <v>92</v>
      </c>
      <c r="Z139" s="30">
        <v>120</v>
      </c>
      <c r="AB139" s="30">
        <v>25</v>
      </c>
      <c r="AC139" s="30">
        <v>33</v>
      </c>
      <c r="AD139" s="30">
        <v>80</v>
      </c>
      <c r="AE139" s="30">
        <v>1</v>
      </c>
    </row>
    <row r="140" spans="1:31" s="30" customFormat="1" ht="12.75" customHeight="1">
      <c r="A140" s="12">
        <v>450</v>
      </c>
      <c r="B140" s="30" t="s">
        <v>188</v>
      </c>
      <c r="C140" s="30" t="s">
        <v>876</v>
      </c>
      <c r="E140" s="72" t="s">
        <v>877</v>
      </c>
      <c r="G140" s="30">
        <v>446</v>
      </c>
      <c r="I140" s="30" t="s">
        <v>872</v>
      </c>
      <c r="K140" s="30" t="s">
        <v>878</v>
      </c>
      <c r="L140" s="36">
        <v>41965</v>
      </c>
      <c r="M140" s="36">
        <v>42752</v>
      </c>
      <c r="N140" s="20" t="s">
        <v>30</v>
      </c>
      <c r="O140" s="37">
        <v>1990</v>
      </c>
      <c r="P140" s="23">
        <f>SUM(M140-366)</f>
        <v>42386</v>
      </c>
      <c r="Q140" s="38" t="s">
        <v>30</v>
      </c>
      <c r="R140" s="27" t="s">
        <v>879</v>
      </c>
      <c r="S140" s="27" t="s">
        <v>880</v>
      </c>
      <c r="T140" s="28">
        <f t="shared" si="4"/>
        <v>42752</v>
      </c>
      <c r="U140" s="39" t="s">
        <v>48</v>
      </c>
      <c r="V140" s="30">
        <v>24</v>
      </c>
      <c r="X140" s="30">
        <v>92</v>
      </c>
      <c r="Z140" s="30">
        <v>120</v>
      </c>
      <c r="AB140" s="30">
        <v>25</v>
      </c>
      <c r="AC140" s="30">
        <v>33</v>
      </c>
      <c r="AD140" s="30">
        <v>80</v>
      </c>
      <c r="AE140" s="30">
        <v>1</v>
      </c>
    </row>
    <row r="141" spans="1:31" ht="12.75" customHeight="1">
      <c r="A141" s="12">
        <v>451</v>
      </c>
      <c r="B141" s="12" t="s">
        <v>188</v>
      </c>
      <c r="C141" s="14" t="s">
        <v>881</v>
      </c>
      <c r="D141" s="14"/>
      <c r="E141" s="15" t="s">
        <v>882</v>
      </c>
      <c r="F141" s="57"/>
      <c r="G141" s="17" t="s">
        <v>883</v>
      </c>
      <c r="H141" s="17"/>
      <c r="I141" s="16" t="s">
        <v>192</v>
      </c>
      <c r="J141" s="16"/>
      <c r="K141" s="16" t="s">
        <v>884</v>
      </c>
      <c r="L141" s="47">
        <v>38018</v>
      </c>
      <c r="M141" s="19">
        <v>43915</v>
      </c>
      <c r="N141" s="20" t="s">
        <v>30</v>
      </c>
      <c r="O141" s="22">
        <v>2003</v>
      </c>
      <c r="P141" s="23">
        <v>43184</v>
      </c>
      <c r="Q141" s="25" t="s">
        <v>30</v>
      </c>
      <c r="R141" s="26" t="s">
        <v>54</v>
      </c>
      <c r="S141" s="26" t="s">
        <v>813</v>
      </c>
      <c r="T141" s="28">
        <f aca="true" t="shared" si="6" ref="T141:T188">M141</f>
        <v>43915</v>
      </c>
      <c r="U141" s="29">
        <v>3</v>
      </c>
      <c r="V141" s="24">
        <v>36</v>
      </c>
      <c r="X141" s="24">
        <v>106</v>
      </c>
      <c r="Z141" s="24">
        <v>142</v>
      </c>
      <c r="AB141" s="24">
        <v>29</v>
      </c>
      <c r="AC141" s="24">
        <v>48</v>
      </c>
      <c r="AD141" s="24">
        <v>110</v>
      </c>
      <c r="AE141" s="24">
        <v>1</v>
      </c>
    </row>
    <row r="142" spans="1:31" s="30" customFormat="1" ht="12.75" customHeight="1">
      <c r="A142" s="12">
        <v>452</v>
      </c>
      <c r="B142" s="30" t="s">
        <v>188</v>
      </c>
      <c r="C142" s="30" t="s">
        <v>885</v>
      </c>
      <c r="E142" s="72" t="s">
        <v>886</v>
      </c>
      <c r="G142" s="30" t="s">
        <v>887</v>
      </c>
      <c r="I142" s="30" t="s">
        <v>657</v>
      </c>
      <c r="K142" s="16" t="s">
        <v>888</v>
      </c>
      <c r="L142" s="47">
        <v>43078</v>
      </c>
      <c r="M142" s="19">
        <v>43808</v>
      </c>
      <c r="N142" s="20" t="s">
        <v>30</v>
      </c>
      <c r="O142" s="22">
        <v>2005</v>
      </c>
      <c r="P142" s="23">
        <v>43078</v>
      </c>
      <c r="Q142" s="25" t="s">
        <v>31</v>
      </c>
      <c r="R142" s="26" t="s">
        <v>54</v>
      </c>
      <c r="S142" s="27" t="s">
        <v>889</v>
      </c>
      <c r="T142" s="28">
        <f t="shared" si="6"/>
        <v>43808</v>
      </c>
      <c r="U142" s="39" t="s">
        <v>39</v>
      </c>
      <c r="V142" s="30">
        <v>34</v>
      </c>
      <c r="X142" s="30">
        <v>104</v>
      </c>
      <c r="Z142" s="30">
        <v>134</v>
      </c>
      <c r="AB142" s="30">
        <v>26</v>
      </c>
      <c r="AC142" s="30">
        <v>34</v>
      </c>
      <c r="AD142" s="30">
        <v>124</v>
      </c>
      <c r="AE142" s="30">
        <v>1</v>
      </c>
    </row>
    <row r="143" spans="1:31" s="30" customFormat="1" ht="12.75" customHeight="1">
      <c r="A143" s="12">
        <v>454</v>
      </c>
      <c r="B143" s="86" t="s">
        <v>188</v>
      </c>
      <c r="C143" s="30" t="s">
        <v>890</v>
      </c>
      <c r="E143" s="72" t="s">
        <v>891</v>
      </c>
      <c r="G143" s="30">
        <v>8952</v>
      </c>
      <c r="I143" s="86" t="s">
        <v>742</v>
      </c>
      <c r="K143" s="16" t="s">
        <v>888</v>
      </c>
      <c r="L143" s="47">
        <v>43326</v>
      </c>
      <c r="M143" s="19">
        <v>44057</v>
      </c>
      <c r="N143" s="20" t="s">
        <v>30</v>
      </c>
      <c r="O143" s="22">
        <v>2011</v>
      </c>
      <c r="P143" s="23">
        <v>43326</v>
      </c>
      <c r="Q143" s="25" t="s">
        <v>31</v>
      </c>
      <c r="R143" s="26" t="s">
        <v>54</v>
      </c>
      <c r="S143" s="88" t="s">
        <v>892</v>
      </c>
      <c r="T143" s="28">
        <f>M143</f>
        <v>44057</v>
      </c>
      <c r="U143" s="89" t="s">
        <v>148</v>
      </c>
      <c r="V143" s="30">
        <v>26</v>
      </c>
      <c r="W143" s="86"/>
      <c r="X143" s="86" t="s">
        <v>253</v>
      </c>
      <c r="Z143" s="30">
        <v>173</v>
      </c>
      <c r="AB143" s="86" t="s">
        <v>253</v>
      </c>
      <c r="AC143" s="86" t="s">
        <v>253</v>
      </c>
      <c r="AD143" s="86" t="s">
        <v>253</v>
      </c>
      <c r="AE143" s="30">
        <v>1</v>
      </c>
    </row>
    <row r="144" spans="1:31" s="30" customFormat="1" ht="12.75" customHeight="1">
      <c r="A144" s="12">
        <v>455</v>
      </c>
      <c r="B144" s="86" t="s">
        <v>188</v>
      </c>
      <c r="C144" s="72" t="s">
        <v>885</v>
      </c>
      <c r="E144" s="72" t="s">
        <v>893</v>
      </c>
      <c r="G144" s="86" t="s">
        <v>894</v>
      </c>
      <c r="I144" s="86" t="s">
        <v>657</v>
      </c>
      <c r="K144" s="86" t="s">
        <v>738</v>
      </c>
      <c r="L144" s="114" t="s">
        <v>895</v>
      </c>
      <c r="M144" s="36">
        <v>44166</v>
      </c>
      <c r="N144" s="20" t="s">
        <v>30</v>
      </c>
      <c r="O144" s="37">
        <v>2003</v>
      </c>
      <c r="P144" s="23">
        <v>43435</v>
      </c>
      <c r="Q144" s="112" t="s">
        <v>31</v>
      </c>
      <c r="R144" s="88" t="s">
        <v>54</v>
      </c>
      <c r="S144" s="88" t="s">
        <v>896</v>
      </c>
      <c r="T144" s="28">
        <f t="shared" si="6"/>
        <v>44166</v>
      </c>
      <c r="U144" s="89" t="s">
        <v>39</v>
      </c>
      <c r="V144" s="30">
        <v>33.6</v>
      </c>
      <c r="X144" s="30">
        <v>101.6</v>
      </c>
      <c r="Z144" s="115">
        <v>142.6</v>
      </c>
      <c r="AB144" s="30">
        <v>26</v>
      </c>
      <c r="AC144" s="30">
        <v>34</v>
      </c>
      <c r="AD144" s="30">
        <v>124</v>
      </c>
      <c r="AE144" s="30">
        <v>1</v>
      </c>
    </row>
    <row r="145" spans="1:33" ht="12.75" customHeight="1">
      <c r="A145" s="12">
        <v>456</v>
      </c>
      <c r="B145" s="12" t="s">
        <v>188</v>
      </c>
      <c r="C145" s="14" t="s">
        <v>897</v>
      </c>
      <c r="D145" s="14"/>
      <c r="E145" s="15" t="s">
        <v>898</v>
      </c>
      <c r="F145" s="57"/>
      <c r="G145" s="17" t="s">
        <v>899</v>
      </c>
      <c r="H145" s="17"/>
      <c r="I145" s="16" t="s">
        <v>900</v>
      </c>
      <c r="J145" s="16"/>
      <c r="K145" s="16" t="s">
        <v>560</v>
      </c>
      <c r="L145" s="47">
        <v>38469</v>
      </c>
      <c r="M145" s="19">
        <v>44376</v>
      </c>
      <c r="N145" s="20" t="s">
        <v>30</v>
      </c>
      <c r="O145" s="22">
        <v>2005</v>
      </c>
      <c r="P145" s="23">
        <v>43645</v>
      </c>
      <c r="Q145" s="25" t="s">
        <v>30</v>
      </c>
      <c r="R145" s="26" t="s">
        <v>901</v>
      </c>
      <c r="S145" s="26" t="s">
        <v>902</v>
      </c>
      <c r="T145" s="28">
        <f t="shared" si="6"/>
        <v>44376</v>
      </c>
      <c r="U145" s="29" t="s">
        <v>39</v>
      </c>
      <c r="V145" s="24">
        <v>34</v>
      </c>
      <c r="X145" s="24">
        <v>84</v>
      </c>
      <c r="Z145" s="24">
        <v>135</v>
      </c>
      <c r="AB145" s="24">
        <v>28</v>
      </c>
      <c r="AC145" s="24">
        <v>40</v>
      </c>
      <c r="AD145" s="24">
        <v>97</v>
      </c>
      <c r="AE145" s="24">
        <v>1</v>
      </c>
      <c r="AG145" s="24">
        <f ca="1">IF(M145="","",IF(DAYS360(M145,NOW())&gt;720,"neplatné viac ako 2roky",""))</f>
      </c>
    </row>
    <row r="146" spans="1:33" s="30" customFormat="1" ht="12.75" customHeight="1">
      <c r="A146" s="12">
        <v>457</v>
      </c>
      <c r="B146" s="12" t="s">
        <v>188</v>
      </c>
      <c r="C146" s="86" t="s">
        <v>903</v>
      </c>
      <c r="D146" s="12"/>
      <c r="E146" s="31" t="s">
        <v>904</v>
      </c>
      <c r="F146" s="32"/>
      <c r="G146" s="33" t="s">
        <v>905</v>
      </c>
      <c r="H146" s="33"/>
      <c r="I146" s="30" t="s">
        <v>657</v>
      </c>
      <c r="J146" s="12"/>
      <c r="K146" s="16" t="s">
        <v>888</v>
      </c>
      <c r="L146" s="47">
        <v>43261</v>
      </c>
      <c r="M146" s="19">
        <v>43992</v>
      </c>
      <c r="N146" s="20" t="s">
        <v>30</v>
      </c>
      <c r="O146" s="22">
        <v>2013</v>
      </c>
      <c r="P146" s="23">
        <v>43261</v>
      </c>
      <c r="Q146" s="25" t="s">
        <v>31</v>
      </c>
      <c r="R146" s="26" t="s">
        <v>54</v>
      </c>
      <c r="S146" s="88" t="s">
        <v>892</v>
      </c>
      <c r="T146" s="28">
        <f t="shared" si="6"/>
        <v>43992</v>
      </c>
      <c r="U146" s="89" t="s">
        <v>39</v>
      </c>
      <c r="V146" s="30">
        <v>30</v>
      </c>
      <c r="X146" s="30">
        <v>108</v>
      </c>
      <c r="Z146" s="30">
        <v>148</v>
      </c>
      <c r="AB146" s="30">
        <v>29</v>
      </c>
      <c r="AC146" s="30">
        <v>37</v>
      </c>
      <c r="AD146" s="30">
        <v>130</v>
      </c>
      <c r="AE146" s="30">
        <v>1</v>
      </c>
      <c r="AG146" s="30">
        <f ca="1">IF(M146="","",IF(DAYS360(M146,NOW())&gt;720,"neplatné viac ako 2roky",""))</f>
      </c>
    </row>
    <row r="147" spans="1:31" s="30" customFormat="1" ht="12.75" customHeight="1">
      <c r="A147" s="12">
        <v>458</v>
      </c>
      <c r="B147" s="86" t="s">
        <v>188</v>
      </c>
      <c r="C147" s="86" t="s">
        <v>906</v>
      </c>
      <c r="E147" s="72" t="s">
        <v>907</v>
      </c>
      <c r="G147" s="86" t="s">
        <v>908</v>
      </c>
      <c r="I147" s="86" t="s">
        <v>657</v>
      </c>
      <c r="K147" s="16" t="s">
        <v>909</v>
      </c>
      <c r="L147" s="47">
        <v>43261</v>
      </c>
      <c r="M147" s="19">
        <v>43992</v>
      </c>
      <c r="N147" s="20" t="s">
        <v>30</v>
      </c>
      <c r="O147" s="22">
        <v>1989</v>
      </c>
      <c r="P147" s="23">
        <v>43261</v>
      </c>
      <c r="Q147" s="25" t="s">
        <v>168</v>
      </c>
      <c r="R147" s="26" t="s">
        <v>54</v>
      </c>
      <c r="S147" s="88" t="s">
        <v>880</v>
      </c>
      <c r="T147" s="28">
        <f t="shared" si="6"/>
        <v>43992</v>
      </c>
      <c r="U147" s="89" t="s">
        <v>484</v>
      </c>
      <c r="V147" s="30">
        <v>23</v>
      </c>
      <c r="X147" s="30">
        <v>83</v>
      </c>
      <c r="Z147" s="30">
        <v>133</v>
      </c>
      <c r="AB147" s="30">
        <v>23</v>
      </c>
      <c r="AC147" s="30">
        <v>34</v>
      </c>
      <c r="AD147" s="30">
        <v>80</v>
      </c>
      <c r="AE147" s="30">
        <v>1</v>
      </c>
    </row>
    <row r="148" spans="1:32" s="30" customFormat="1" ht="12.75" customHeight="1">
      <c r="A148" s="12">
        <v>459</v>
      </c>
      <c r="B148" s="30" t="s">
        <v>188</v>
      </c>
      <c r="C148" s="30" t="s">
        <v>910</v>
      </c>
      <c r="E148" s="72" t="s">
        <v>911</v>
      </c>
      <c r="G148" s="30" t="s">
        <v>912</v>
      </c>
      <c r="I148" s="30" t="s">
        <v>657</v>
      </c>
      <c r="K148" s="30" t="s">
        <v>724</v>
      </c>
      <c r="L148" s="36">
        <v>43493</v>
      </c>
      <c r="M148" s="36">
        <v>44217</v>
      </c>
      <c r="N148" s="20" t="s">
        <v>30</v>
      </c>
      <c r="O148" s="37">
        <v>2003</v>
      </c>
      <c r="P148" s="23">
        <v>43493</v>
      </c>
      <c r="Q148" s="38" t="s">
        <v>31</v>
      </c>
      <c r="R148" s="27" t="s">
        <v>54</v>
      </c>
      <c r="S148" s="27" t="s">
        <v>913</v>
      </c>
      <c r="T148" s="28">
        <v>44217</v>
      </c>
      <c r="U148" s="39" t="s">
        <v>39</v>
      </c>
      <c r="V148" s="116">
        <v>34.5</v>
      </c>
      <c r="W148" s="30">
        <v>109.5</v>
      </c>
      <c r="X148" s="116">
        <v>109.5</v>
      </c>
      <c r="Y148" s="30">
        <v>154.5</v>
      </c>
      <c r="Z148" s="116">
        <v>154.5</v>
      </c>
      <c r="AA148" s="30">
        <v>26</v>
      </c>
      <c r="AB148" s="30">
        <v>26</v>
      </c>
      <c r="AC148" s="30">
        <v>34</v>
      </c>
      <c r="AD148" s="30">
        <v>124</v>
      </c>
      <c r="AE148" s="30">
        <v>1</v>
      </c>
      <c r="AF148" s="30" t="s">
        <v>914</v>
      </c>
    </row>
    <row r="149" spans="1:31" ht="12.75" customHeight="1">
      <c r="A149" s="12">
        <v>460</v>
      </c>
      <c r="B149" s="50" t="s">
        <v>188</v>
      </c>
      <c r="C149" s="30" t="s">
        <v>915</v>
      </c>
      <c r="E149" s="51" t="s">
        <v>916</v>
      </c>
      <c r="G149" s="52" t="s">
        <v>917</v>
      </c>
      <c r="I149" s="50" t="s">
        <v>918</v>
      </c>
      <c r="K149" s="50" t="s">
        <v>919</v>
      </c>
      <c r="L149" s="53">
        <v>43579</v>
      </c>
      <c r="M149" s="21">
        <v>44301</v>
      </c>
      <c r="N149" s="20" t="s">
        <v>30</v>
      </c>
      <c r="O149" s="22">
        <v>1990</v>
      </c>
      <c r="P149" s="23">
        <v>43580</v>
      </c>
      <c r="Q149" s="25" t="s">
        <v>31</v>
      </c>
      <c r="S149" s="26" t="s">
        <v>253</v>
      </c>
      <c r="T149" s="28">
        <v>44301</v>
      </c>
      <c r="U149" s="29" t="s">
        <v>48</v>
      </c>
      <c r="V149" s="24">
        <v>32</v>
      </c>
      <c r="X149" s="24" t="s">
        <v>253</v>
      </c>
      <c r="Z149" s="24" t="s">
        <v>253</v>
      </c>
      <c r="AB149" s="24">
        <v>24</v>
      </c>
      <c r="AC149" s="24" t="s">
        <v>253</v>
      </c>
      <c r="AD149" s="24">
        <v>80</v>
      </c>
      <c r="AE149" s="24">
        <v>1</v>
      </c>
    </row>
    <row r="150" spans="1:31" ht="12.75" customHeight="1">
      <c r="A150" s="12">
        <v>461</v>
      </c>
      <c r="B150" s="50" t="s">
        <v>188</v>
      </c>
      <c r="C150" s="30" t="s">
        <v>920</v>
      </c>
      <c r="E150" s="51" t="s">
        <v>921</v>
      </c>
      <c r="G150" s="52" t="s">
        <v>922</v>
      </c>
      <c r="I150" s="50" t="s">
        <v>650</v>
      </c>
      <c r="K150" s="50" t="s">
        <v>923</v>
      </c>
      <c r="L150" s="53">
        <v>43573</v>
      </c>
      <c r="M150" s="21">
        <v>44304</v>
      </c>
      <c r="N150" s="20" t="s">
        <v>30</v>
      </c>
      <c r="O150" s="22">
        <v>2014</v>
      </c>
      <c r="P150" s="23">
        <v>43573</v>
      </c>
      <c r="Q150" s="25" t="s">
        <v>31</v>
      </c>
      <c r="R150" s="26" t="s">
        <v>54</v>
      </c>
      <c r="S150" s="26" t="s">
        <v>913</v>
      </c>
      <c r="T150" s="28">
        <f t="shared" si="6"/>
        <v>44304</v>
      </c>
      <c r="U150" s="29" t="s">
        <v>39</v>
      </c>
      <c r="V150" s="24">
        <v>32</v>
      </c>
      <c r="X150" s="24">
        <v>104</v>
      </c>
      <c r="Z150" s="24">
        <v>139</v>
      </c>
      <c r="AB150" s="24">
        <v>34</v>
      </c>
      <c r="AC150" s="24">
        <v>45</v>
      </c>
      <c r="AD150" s="24">
        <v>85</v>
      </c>
      <c r="AE150" s="24">
        <v>1</v>
      </c>
    </row>
    <row r="151" spans="1:31" s="30" customFormat="1" ht="12.75" customHeight="1">
      <c r="A151" s="12">
        <v>462</v>
      </c>
      <c r="B151" s="30" t="s">
        <v>188</v>
      </c>
      <c r="C151" s="30" t="s">
        <v>924</v>
      </c>
      <c r="E151" s="72" t="s">
        <v>925</v>
      </c>
      <c r="G151" s="30" t="s">
        <v>926</v>
      </c>
      <c r="I151" s="30" t="s">
        <v>657</v>
      </c>
      <c r="K151" s="30" t="s">
        <v>853</v>
      </c>
      <c r="L151" s="36">
        <v>43705</v>
      </c>
      <c r="M151" s="36">
        <v>44426</v>
      </c>
      <c r="N151" s="20" t="s">
        <v>30</v>
      </c>
      <c r="O151" s="37">
        <v>2017</v>
      </c>
      <c r="P151" s="23">
        <v>43695</v>
      </c>
      <c r="Q151" s="38" t="s">
        <v>31</v>
      </c>
      <c r="R151" s="27" t="s">
        <v>54</v>
      </c>
      <c r="S151" s="27" t="s">
        <v>892</v>
      </c>
      <c r="T151" s="28">
        <f t="shared" si="6"/>
        <v>44426</v>
      </c>
      <c r="U151" s="39" t="s">
        <v>734</v>
      </c>
      <c r="V151" s="30">
        <v>34</v>
      </c>
      <c r="X151" s="30">
        <v>102</v>
      </c>
      <c r="Z151" s="30">
        <v>142</v>
      </c>
      <c r="AB151" s="30">
        <v>28</v>
      </c>
      <c r="AC151" s="30">
        <v>37</v>
      </c>
      <c r="AD151" s="30">
        <v>130</v>
      </c>
      <c r="AE151" s="30">
        <v>1</v>
      </c>
    </row>
    <row r="152" spans="1:33" s="30" customFormat="1" ht="12.75" customHeight="1">
      <c r="A152" s="12">
        <v>469</v>
      </c>
      <c r="B152" s="30" t="s">
        <v>188</v>
      </c>
      <c r="C152" s="30" t="s">
        <v>927</v>
      </c>
      <c r="E152" s="72" t="s">
        <v>928</v>
      </c>
      <c r="G152" s="30" t="s">
        <v>929</v>
      </c>
      <c r="I152" s="30" t="s">
        <v>872</v>
      </c>
      <c r="K152" s="30" t="s">
        <v>930</v>
      </c>
      <c r="L152" s="36">
        <v>41965</v>
      </c>
      <c r="M152" s="36">
        <v>42752</v>
      </c>
      <c r="N152" s="20" t="s">
        <v>30</v>
      </c>
      <c r="O152" s="37">
        <v>1996</v>
      </c>
      <c r="P152" s="23">
        <v>42386</v>
      </c>
      <c r="Q152" s="38" t="s">
        <v>30</v>
      </c>
      <c r="R152" s="27" t="s">
        <v>931</v>
      </c>
      <c r="S152" s="27" t="s">
        <v>932</v>
      </c>
      <c r="T152" s="28">
        <f t="shared" si="6"/>
        <v>42752</v>
      </c>
      <c r="U152" s="39" t="s">
        <v>48</v>
      </c>
      <c r="V152" s="30">
        <v>30</v>
      </c>
      <c r="X152" s="30">
        <v>100</v>
      </c>
      <c r="Z152" s="30">
        <v>140</v>
      </c>
      <c r="AB152" s="30">
        <v>28</v>
      </c>
      <c r="AC152" s="30">
        <v>36</v>
      </c>
      <c r="AD152" s="30">
        <v>80</v>
      </c>
      <c r="AE152" s="30">
        <v>1</v>
      </c>
      <c r="AG152" s="30" t="s">
        <v>212</v>
      </c>
    </row>
    <row r="153" spans="1:33" s="30" customFormat="1" ht="12.75" customHeight="1">
      <c r="A153" s="66" t="s">
        <v>933</v>
      </c>
      <c r="B153" s="12"/>
      <c r="C153" s="14"/>
      <c r="D153" s="14"/>
      <c r="E153" s="31" t="s">
        <v>934</v>
      </c>
      <c r="F153" s="32"/>
      <c r="G153" s="33"/>
      <c r="H153" s="33"/>
      <c r="I153" s="14"/>
      <c r="J153" s="14"/>
      <c r="K153" s="14"/>
      <c r="L153" s="42"/>
      <c r="M153" s="43"/>
      <c r="N153" s="20"/>
      <c r="O153" s="37"/>
      <c r="P153" s="23"/>
      <c r="Q153" s="38"/>
      <c r="R153" s="27"/>
      <c r="S153" s="27"/>
      <c r="T153" s="28"/>
      <c r="U153" s="29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G153" s="30">
        <f ca="1">IF(M153="","",IF(DAYS360(M153,NOW())&gt;720,"neplatné viac ako 2roky",""))</f>
      </c>
    </row>
    <row r="154" spans="1:31" s="30" customFormat="1" ht="12.75" customHeight="1">
      <c r="A154" s="12">
        <v>471</v>
      </c>
      <c r="B154" s="30" t="s">
        <v>188</v>
      </c>
      <c r="C154" s="68" t="s">
        <v>856</v>
      </c>
      <c r="E154" s="72" t="s">
        <v>935</v>
      </c>
      <c r="G154" s="30" t="s">
        <v>936</v>
      </c>
      <c r="I154" s="30" t="s">
        <v>657</v>
      </c>
      <c r="K154" s="30" t="s">
        <v>193</v>
      </c>
      <c r="L154" s="36">
        <v>42105</v>
      </c>
      <c r="M154" s="36">
        <v>43808</v>
      </c>
      <c r="N154" s="20" t="s">
        <v>30</v>
      </c>
      <c r="O154" s="37">
        <v>1996</v>
      </c>
      <c r="P154" s="23">
        <v>43078</v>
      </c>
      <c r="Q154" s="38" t="s">
        <v>30</v>
      </c>
      <c r="R154" s="27" t="s">
        <v>54</v>
      </c>
      <c r="S154" s="27" t="s">
        <v>937</v>
      </c>
      <c r="T154" s="28">
        <f>M154</f>
        <v>43808</v>
      </c>
      <c r="U154" s="39" t="s">
        <v>39</v>
      </c>
      <c r="V154" s="30">
        <v>33</v>
      </c>
      <c r="X154" s="30">
        <v>72</v>
      </c>
      <c r="Z154" s="30">
        <v>113</v>
      </c>
      <c r="AB154" s="30">
        <v>25</v>
      </c>
      <c r="AC154" s="30">
        <v>41</v>
      </c>
      <c r="AD154" s="30">
        <v>85</v>
      </c>
      <c r="AE154" s="30">
        <v>1</v>
      </c>
    </row>
    <row r="155" spans="1:31" ht="12.75" customHeight="1">
      <c r="A155" s="12">
        <v>472</v>
      </c>
      <c r="B155" s="12" t="s">
        <v>188</v>
      </c>
      <c r="C155" s="14" t="s">
        <v>938</v>
      </c>
      <c r="D155" s="14"/>
      <c r="E155" s="15" t="s">
        <v>939</v>
      </c>
      <c r="F155" s="57"/>
      <c r="G155" s="17" t="s">
        <v>940</v>
      </c>
      <c r="H155" s="17"/>
      <c r="I155" s="16" t="s">
        <v>941</v>
      </c>
      <c r="J155" s="16"/>
      <c r="K155" s="16" t="s">
        <v>719</v>
      </c>
      <c r="L155" s="47">
        <v>38833</v>
      </c>
      <c r="M155" s="19">
        <v>43674</v>
      </c>
      <c r="N155" s="20" t="s">
        <v>30</v>
      </c>
      <c r="O155" s="22">
        <v>2004</v>
      </c>
      <c r="P155" s="23">
        <f>SUM(M155-366)</f>
        <v>43308</v>
      </c>
      <c r="Q155" s="25" t="s">
        <v>30</v>
      </c>
      <c r="R155" s="26" t="s">
        <v>54</v>
      </c>
      <c r="S155" s="26" t="s">
        <v>942</v>
      </c>
      <c r="T155" s="28">
        <f t="shared" si="6"/>
        <v>43674</v>
      </c>
      <c r="U155" s="29" t="s">
        <v>39</v>
      </c>
      <c r="V155" s="24">
        <v>28.7</v>
      </c>
      <c r="X155" s="24">
        <v>94</v>
      </c>
      <c r="Z155" s="24">
        <v>128</v>
      </c>
      <c r="AB155" s="24">
        <v>32</v>
      </c>
      <c r="AC155" s="24">
        <v>47</v>
      </c>
      <c r="AD155" s="24">
        <v>110</v>
      </c>
      <c r="AE155" s="24">
        <v>1</v>
      </c>
    </row>
    <row r="156" spans="1:33" s="30" customFormat="1" ht="12.75" customHeight="1">
      <c r="A156" s="40" t="s">
        <v>943</v>
      </c>
      <c r="B156" s="12" t="s">
        <v>188</v>
      </c>
      <c r="C156" s="12" t="s">
        <v>944</v>
      </c>
      <c r="D156" s="12"/>
      <c r="E156" s="31" t="s">
        <v>945</v>
      </c>
      <c r="F156" s="32"/>
      <c r="G156" s="33" t="s">
        <v>946</v>
      </c>
      <c r="H156" s="33"/>
      <c r="I156" s="12" t="s">
        <v>192</v>
      </c>
      <c r="J156" s="12"/>
      <c r="K156" s="41" t="s">
        <v>947</v>
      </c>
      <c r="L156" s="69">
        <v>42134</v>
      </c>
      <c r="M156" s="43">
        <v>42904</v>
      </c>
      <c r="N156" s="20" t="s">
        <v>30</v>
      </c>
      <c r="O156" s="37">
        <v>2005</v>
      </c>
      <c r="P156" s="44">
        <f>SUM(M156-365)</f>
        <v>42539</v>
      </c>
      <c r="Q156" s="38" t="s">
        <v>31</v>
      </c>
      <c r="R156" s="27" t="s">
        <v>54</v>
      </c>
      <c r="S156" s="27" t="s">
        <v>677</v>
      </c>
      <c r="T156" s="45">
        <f t="shared" si="6"/>
        <v>42904</v>
      </c>
      <c r="U156" s="39" t="s">
        <v>39</v>
      </c>
      <c r="V156" s="30">
        <v>34.5</v>
      </c>
      <c r="X156" s="30">
        <v>75</v>
      </c>
      <c r="Z156" s="30">
        <v>110</v>
      </c>
      <c r="AB156" s="30">
        <v>31</v>
      </c>
      <c r="AC156" s="30">
        <v>45</v>
      </c>
      <c r="AD156" s="30">
        <v>110</v>
      </c>
      <c r="AE156" s="30">
        <v>1</v>
      </c>
      <c r="AG156" s="30" t="str">
        <f ca="1">IF(M156="","",IF(DAYS360(M156,NOW())&gt;720,"neplatné viac ako 2roky",""))</f>
        <v>neplatné viac ako 2roky</v>
      </c>
    </row>
    <row r="157" spans="1:33" ht="12.75" customHeight="1">
      <c r="A157" s="58">
        <v>474</v>
      </c>
      <c r="B157" s="12" t="s">
        <v>188</v>
      </c>
      <c r="C157" s="12" t="s">
        <v>948</v>
      </c>
      <c r="D157" s="12"/>
      <c r="E157" s="15" t="s">
        <v>949</v>
      </c>
      <c r="F157" s="57"/>
      <c r="G157" s="17" t="s">
        <v>950</v>
      </c>
      <c r="H157" s="17"/>
      <c r="I157" s="16" t="s">
        <v>951</v>
      </c>
      <c r="J157" s="58"/>
      <c r="K157" s="14" t="s">
        <v>322</v>
      </c>
      <c r="L157" s="59">
        <v>42072</v>
      </c>
      <c r="M157" s="19">
        <v>43808</v>
      </c>
      <c r="N157" s="20" t="s">
        <v>30</v>
      </c>
      <c r="O157" s="22">
        <v>2010</v>
      </c>
      <c r="P157" s="23">
        <v>43078</v>
      </c>
      <c r="Q157" s="25" t="s">
        <v>30</v>
      </c>
      <c r="R157" s="26" t="s">
        <v>952</v>
      </c>
      <c r="S157" s="26" t="s">
        <v>953</v>
      </c>
      <c r="T157" s="28">
        <f t="shared" si="6"/>
        <v>43808</v>
      </c>
      <c r="U157" s="29" t="s">
        <v>39</v>
      </c>
      <c r="V157" s="24">
        <v>32</v>
      </c>
      <c r="X157" s="24">
        <v>104</v>
      </c>
      <c r="Z157" s="24">
        <v>139</v>
      </c>
      <c r="AB157" s="24">
        <v>29</v>
      </c>
      <c r="AC157" s="24">
        <v>47</v>
      </c>
      <c r="AD157" s="24">
        <v>85</v>
      </c>
      <c r="AE157" s="24">
        <v>1</v>
      </c>
      <c r="AG157" s="24">
        <f ca="1">IF(M157="","",IF(DAYS360(M157,NOW())&gt;720,"neplatné viac ako 2roky",""))</f>
      </c>
    </row>
    <row r="158" spans="1:33" s="30" customFormat="1" ht="12.75" customHeight="1">
      <c r="A158" s="12">
        <v>475</v>
      </c>
      <c r="B158" s="12" t="s">
        <v>188</v>
      </c>
      <c r="C158" s="14" t="s">
        <v>954</v>
      </c>
      <c r="D158" s="14"/>
      <c r="E158" s="31" t="s">
        <v>955</v>
      </c>
      <c r="F158" s="32"/>
      <c r="G158" s="33" t="s">
        <v>956</v>
      </c>
      <c r="H158" s="33"/>
      <c r="I158" s="14" t="s">
        <v>192</v>
      </c>
      <c r="J158" s="14"/>
      <c r="K158" s="14" t="s">
        <v>322</v>
      </c>
      <c r="L158" s="42">
        <v>38893</v>
      </c>
      <c r="M158" s="43">
        <v>43808</v>
      </c>
      <c r="N158" s="20" t="s">
        <v>30</v>
      </c>
      <c r="O158" s="37">
        <v>2005</v>
      </c>
      <c r="P158" s="23">
        <v>43078</v>
      </c>
      <c r="Q158" s="38" t="s">
        <v>30</v>
      </c>
      <c r="R158" s="27" t="s">
        <v>957</v>
      </c>
      <c r="S158" s="27" t="s">
        <v>958</v>
      </c>
      <c r="T158" s="28">
        <f t="shared" si="6"/>
        <v>43808</v>
      </c>
      <c r="U158" s="39" t="s">
        <v>39</v>
      </c>
      <c r="V158" s="30">
        <v>36</v>
      </c>
      <c r="X158" s="30">
        <v>116</v>
      </c>
      <c r="Z158" s="30">
        <v>151</v>
      </c>
      <c r="AB158" s="30">
        <v>29</v>
      </c>
      <c r="AC158" s="30">
        <v>48</v>
      </c>
      <c r="AD158" s="30">
        <v>110</v>
      </c>
      <c r="AE158" s="30">
        <v>1</v>
      </c>
      <c r="AG158" s="30">
        <f ca="1">IF(M158="","",IF(DAYS360(M158,NOW())&gt;720,"neplatné viac ako 2roky",""))</f>
      </c>
    </row>
    <row r="159" spans="1:33" ht="12.75" customHeight="1">
      <c r="A159" s="12">
        <v>476</v>
      </c>
      <c r="B159" s="12" t="s">
        <v>188</v>
      </c>
      <c r="C159" s="14" t="s">
        <v>959</v>
      </c>
      <c r="D159" s="14"/>
      <c r="E159" s="15" t="s">
        <v>960</v>
      </c>
      <c r="F159" s="57"/>
      <c r="G159" s="17" t="s">
        <v>961</v>
      </c>
      <c r="H159" s="17"/>
      <c r="I159" s="16" t="s">
        <v>192</v>
      </c>
      <c r="J159" s="16"/>
      <c r="K159" s="16" t="s">
        <v>799</v>
      </c>
      <c r="L159" s="47">
        <v>38910</v>
      </c>
      <c r="M159" s="19">
        <v>44326</v>
      </c>
      <c r="N159" s="20" t="s">
        <v>30</v>
      </c>
      <c r="O159" s="22">
        <v>2006</v>
      </c>
      <c r="P159" s="23">
        <v>43595</v>
      </c>
      <c r="Q159" s="25" t="s">
        <v>30</v>
      </c>
      <c r="R159" s="27" t="s">
        <v>962</v>
      </c>
      <c r="S159" s="27" t="s">
        <v>963</v>
      </c>
      <c r="T159" s="28">
        <f t="shared" si="6"/>
        <v>44326</v>
      </c>
      <c r="U159" s="29">
        <v>3</v>
      </c>
      <c r="V159" s="24">
        <v>34.5</v>
      </c>
      <c r="X159" s="24">
        <v>109</v>
      </c>
      <c r="Z159" s="24">
        <v>144</v>
      </c>
      <c r="AB159" s="24">
        <v>31</v>
      </c>
      <c r="AC159" s="24">
        <v>45</v>
      </c>
      <c r="AD159" s="24">
        <v>110</v>
      </c>
      <c r="AE159" s="24">
        <v>1</v>
      </c>
      <c r="AG159" s="24">
        <f ca="1">IF(M159="","",IF(DAYS360(M159,NOW())&gt;720,"neplatné viac ako 2roky",""))</f>
      </c>
    </row>
    <row r="160" spans="1:33" ht="12.75" customHeight="1">
      <c r="A160" s="12">
        <v>479</v>
      </c>
      <c r="B160" s="12" t="s">
        <v>188</v>
      </c>
      <c r="C160" s="14" t="s">
        <v>876</v>
      </c>
      <c r="D160" s="14"/>
      <c r="E160" s="15" t="s">
        <v>964</v>
      </c>
      <c r="F160" s="57"/>
      <c r="G160" s="17" t="s">
        <v>965</v>
      </c>
      <c r="H160" s="17"/>
      <c r="I160" s="16" t="s">
        <v>966</v>
      </c>
      <c r="J160" s="16"/>
      <c r="K160" s="16" t="s">
        <v>738</v>
      </c>
      <c r="L160" s="47">
        <v>39782</v>
      </c>
      <c r="M160" s="19">
        <v>43687</v>
      </c>
      <c r="N160" s="20" t="s">
        <v>30</v>
      </c>
      <c r="O160" s="22">
        <v>1989</v>
      </c>
      <c r="P160" s="23">
        <v>42957</v>
      </c>
      <c r="Q160" s="25" t="s">
        <v>30</v>
      </c>
      <c r="R160" s="26" t="s">
        <v>967</v>
      </c>
      <c r="S160" s="26" t="s">
        <v>968</v>
      </c>
      <c r="T160" s="28">
        <f t="shared" si="6"/>
        <v>43687</v>
      </c>
      <c r="U160" s="29" t="s">
        <v>48</v>
      </c>
      <c r="V160" s="24">
        <v>23</v>
      </c>
      <c r="X160" s="24">
        <v>83</v>
      </c>
      <c r="Z160" s="24">
        <v>113</v>
      </c>
      <c r="AB160" s="24">
        <v>30</v>
      </c>
      <c r="AC160" s="24">
        <v>35</v>
      </c>
      <c r="AD160" s="24">
        <v>60</v>
      </c>
      <c r="AE160" s="24">
        <v>1</v>
      </c>
      <c r="AG160" s="24">
        <f ca="1">IF(M160="","",IF(DAYS360(M160,NOW())&gt;720,"neplatné viac ako 2roky",""))</f>
      </c>
    </row>
    <row r="161" spans="1:31" s="30" customFormat="1" ht="12.75" customHeight="1">
      <c r="A161" s="12">
        <v>480</v>
      </c>
      <c r="B161" s="30" t="s">
        <v>188</v>
      </c>
      <c r="C161" s="12" t="s">
        <v>969</v>
      </c>
      <c r="E161" s="72" t="s">
        <v>970</v>
      </c>
      <c r="G161" s="30">
        <v>158</v>
      </c>
      <c r="I161" s="30" t="s">
        <v>971</v>
      </c>
      <c r="K161" s="30" t="s">
        <v>972</v>
      </c>
      <c r="L161" s="36">
        <v>42140</v>
      </c>
      <c r="M161" s="36">
        <v>43957</v>
      </c>
      <c r="N161" s="20" t="s">
        <v>30</v>
      </c>
      <c r="O161" s="37">
        <v>2014</v>
      </c>
      <c r="P161" s="23">
        <v>43226</v>
      </c>
      <c r="Q161" s="38" t="s">
        <v>30</v>
      </c>
      <c r="R161" s="27" t="s">
        <v>39</v>
      </c>
      <c r="S161" s="27" t="s">
        <v>973</v>
      </c>
      <c r="T161" s="28">
        <f t="shared" si="6"/>
        <v>43957</v>
      </c>
      <c r="U161" s="39" t="s">
        <v>39</v>
      </c>
      <c r="V161" s="30">
        <v>34.5</v>
      </c>
      <c r="X161" s="30">
        <v>105</v>
      </c>
      <c r="Z161" s="30">
        <v>150</v>
      </c>
      <c r="AB161" s="30">
        <v>30</v>
      </c>
      <c r="AC161" s="30">
        <v>45</v>
      </c>
      <c r="AD161" s="30" t="s">
        <v>974</v>
      </c>
      <c r="AE161" s="30">
        <v>1</v>
      </c>
    </row>
    <row r="162" spans="1:33" ht="12.75" customHeight="1">
      <c r="A162" s="66" t="s">
        <v>975</v>
      </c>
      <c r="B162" s="12"/>
      <c r="C162" s="12"/>
      <c r="D162" s="12"/>
      <c r="E162" s="15" t="s">
        <v>976</v>
      </c>
      <c r="F162" s="57"/>
      <c r="G162" s="17"/>
      <c r="H162" s="17"/>
      <c r="I162" s="58"/>
      <c r="J162" s="58"/>
      <c r="K162" s="30"/>
      <c r="L162" s="36"/>
      <c r="M162" s="36"/>
      <c r="N162" s="20"/>
      <c r="O162" s="37"/>
      <c r="P162" s="23"/>
      <c r="Q162" s="38"/>
      <c r="R162" s="27"/>
      <c r="S162" s="27"/>
      <c r="T162" s="28"/>
      <c r="AG162" s="24">
        <f ca="1">IF(M162="","",IF(DAYS360(M162,NOW())&gt;720,"neplatné viac ako 2roky",""))</f>
      </c>
    </row>
    <row r="163" spans="1:31" s="30" customFormat="1" ht="12.75" customHeight="1">
      <c r="A163" s="12">
        <v>482</v>
      </c>
      <c r="B163" s="30" t="s">
        <v>188</v>
      </c>
      <c r="C163" s="12" t="s">
        <v>977</v>
      </c>
      <c r="E163" s="72" t="s">
        <v>978</v>
      </c>
      <c r="G163" s="30" t="s">
        <v>979</v>
      </c>
      <c r="I163" s="30" t="s">
        <v>971</v>
      </c>
      <c r="K163" s="30" t="s">
        <v>980</v>
      </c>
      <c r="L163" s="36">
        <v>42140</v>
      </c>
      <c r="M163" s="36">
        <v>43957</v>
      </c>
      <c r="N163" s="20" t="s">
        <v>30</v>
      </c>
      <c r="O163" s="37">
        <v>1993</v>
      </c>
      <c r="P163" s="23">
        <v>43226</v>
      </c>
      <c r="Q163" s="38" t="s">
        <v>30</v>
      </c>
      <c r="R163" s="27" t="s">
        <v>981</v>
      </c>
      <c r="S163" s="27" t="s">
        <v>982</v>
      </c>
      <c r="T163" s="28">
        <f t="shared" si="6"/>
        <v>43957</v>
      </c>
      <c r="U163" s="39" t="s">
        <v>39</v>
      </c>
      <c r="V163" s="30">
        <v>33</v>
      </c>
      <c r="X163" s="30">
        <v>100</v>
      </c>
      <c r="Z163" s="30">
        <v>130</v>
      </c>
      <c r="AB163" s="30">
        <v>32</v>
      </c>
      <c r="AC163" s="30">
        <v>40</v>
      </c>
      <c r="AD163" s="30">
        <v>80</v>
      </c>
      <c r="AE163" s="30">
        <v>1</v>
      </c>
    </row>
    <row r="164" spans="1:31" s="30" customFormat="1" ht="12.75" customHeight="1">
      <c r="A164" s="12">
        <v>483</v>
      </c>
      <c r="B164" s="30" t="s">
        <v>188</v>
      </c>
      <c r="C164" s="12" t="s">
        <v>983</v>
      </c>
      <c r="E164" s="72" t="s">
        <v>984</v>
      </c>
      <c r="G164" s="30" t="s">
        <v>985</v>
      </c>
      <c r="I164" s="30" t="s">
        <v>986</v>
      </c>
      <c r="K164" s="30" t="s">
        <v>987</v>
      </c>
      <c r="L164" s="36">
        <v>42140</v>
      </c>
      <c r="M164" s="36">
        <v>42981</v>
      </c>
      <c r="N164" s="20" t="s">
        <v>30</v>
      </c>
      <c r="O164" s="37">
        <v>1990</v>
      </c>
      <c r="P164" s="23">
        <f>SUM(M164-365)</f>
        <v>42616</v>
      </c>
      <c r="Q164" s="38" t="s">
        <v>30</v>
      </c>
      <c r="R164" s="27" t="s">
        <v>54</v>
      </c>
      <c r="S164" s="27" t="s">
        <v>988</v>
      </c>
      <c r="T164" s="28">
        <f t="shared" si="6"/>
        <v>42981</v>
      </c>
      <c r="U164" s="39" t="s">
        <v>39</v>
      </c>
      <c r="V164" s="30">
        <v>35</v>
      </c>
      <c r="X164" s="30">
        <v>120</v>
      </c>
      <c r="Z164" s="30">
        <v>135</v>
      </c>
      <c r="AB164" s="30">
        <v>35</v>
      </c>
      <c r="AC164" s="30">
        <v>45</v>
      </c>
      <c r="AD164" s="30">
        <v>80</v>
      </c>
      <c r="AE164" s="30">
        <v>1</v>
      </c>
    </row>
    <row r="165" spans="1:31" s="30" customFormat="1" ht="12.75" customHeight="1">
      <c r="A165" s="12">
        <v>485</v>
      </c>
      <c r="B165" s="30" t="s">
        <v>188</v>
      </c>
      <c r="C165" s="12" t="s">
        <v>989</v>
      </c>
      <c r="E165" s="72" t="s">
        <v>990</v>
      </c>
      <c r="G165" s="30" t="s">
        <v>991</v>
      </c>
      <c r="I165" s="34" t="s">
        <v>951</v>
      </c>
      <c r="K165" s="30" t="s">
        <v>992</v>
      </c>
      <c r="L165" s="36">
        <v>42181</v>
      </c>
      <c r="M165" s="36">
        <v>43957</v>
      </c>
      <c r="N165" s="20" t="s">
        <v>30</v>
      </c>
      <c r="O165" s="37">
        <v>1989</v>
      </c>
      <c r="P165" s="23">
        <v>43226</v>
      </c>
      <c r="Q165" s="38" t="s">
        <v>30</v>
      </c>
      <c r="R165" s="27" t="s">
        <v>54</v>
      </c>
      <c r="S165" s="27" t="s">
        <v>993</v>
      </c>
      <c r="T165" s="28">
        <f t="shared" si="6"/>
        <v>43957</v>
      </c>
      <c r="U165" s="39" t="s">
        <v>39</v>
      </c>
      <c r="V165" s="30">
        <v>31</v>
      </c>
      <c r="X165" s="30">
        <v>101</v>
      </c>
      <c r="Z165" s="30">
        <v>144</v>
      </c>
      <c r="AB165" s="30">
        <v>32</v>
      </c>
      <c r="AC165" s="30">
        <v>40</v>
      </c>
      <c r="AD165" s="30">
        <v>80</v>
      </c>
      <c r="AE165" s="30">
        <v>1</v>
      </c>
    </row>
    <row r="166" spans="1:33" s="30" customFormat="1" ht="12.75" customHeight="1">
      <c r="A166" s="12">
        <v>486</v>
      </c>
      <c r="B166" s="12" t="s">
        <v>188</v>
      </c>
      <c r="C166" s="62" t="s">
        <v>801</v>
      </c>
      <c r="D166" s="14"/>
      <c r="E166" s="31" t="s">
        <v>994</v>
      </c>
      <c r="F166" s="32"/>
      <c r="G166" s="33" t="s">
        <v>995</v>
      </c>
      <c r="H166" s="33"/>
      <c r="I166" s="14" t="s">
        <v>996</v>
      </c>
      <c r="J166" s="14"/>
      <c r="K166" s="14" t="s">
        <v>997</v>
      </c>
      <c r="L166" s="42">
        <v>42316</v>
      </c>
      <c r="M166" s="43">
        <v>43639</v>
      </c>
      <c r="N166" s="20" t="s">
        <v>30</v>
      </c>
      <c r="O166" s="37">
        <v>2004</v>
      </c>
      <c r="P166" s="23">
        <v>42909</v>
      </c>
      <c r="Q166" s="38" t="s">
        <v>998</v>
      </c>
      <c r="R166" s="27" t="s">
        <v>54</v>
      </c>
      <c r="S166" s="27" t="s">
        <v>892</v>
      </c>
      <c r="T166" s="28">
        <f t="shared" si="6"/>
        <v>43639</v>
      </c>
      <c r="U166" s="39" t="s">
        <v>48</v>
      </c>
      <c r="V166" s="30">
        <v>27</v>
      </c>
      <c r="X166" s="30">
        <v>92</v>
      </c>
      <c r="Z166" s="30">
        <v>137</v>
      </c>
      <c r="AB166" s="30">
        <v>25</v>
      </c>
      <c r="AC166" s="30">
        <v>30</v>
      </c>
      <c r="AD166" s="30">
        <v>80</v>
      </c>
      <c r="AE166" s="30">
        <v>1</v>
      </c>
      <c r="AG166" s="30">
        <f ca="1">IF(M166="","",IF(DAYS360(M166,NOW())&gt;720,"neplatné viac ako 2roky",""))</f>
      </c>
    </row>
    <row r="167" spans="1:33" ht="12.75" customHeight="1">
      <c r="A167" s="66" t="s">
        <v>999</v>
      </c>
      <c r="B167" s="12"/>
      <c r="C167" s="14"/>
      <c r="D167" s="14"/>
      <c r="E167" s="15" t="s">
        <v>1000</v>
      </c>
      <c r="F167" s="57"/>
      <c r="G167" s="17"/>
      <c r="H167" s="17"/>
      <c r="I167" s="16"/>
      <c r="J167" s="16"/>
      <c r="K167" s="16"/>
      <c r="L167" s="47"/>
      <c r="M167" s="19"/>
      <c r="N167" s="20"/>
      <c r="P167" s="23"/>
      <c r="T167" s="28"/>
      <c r="AG167" s="24">
        <f ca="1">IF(M167="","",IF(DAYS360(M167,NOW())&gt;720,"neplatné viac ako 2roky",""))</f>
      </c>
    </row>
    <row r="168" spans="1:31" ht="12.75" customHeight="1">
      <c r="A168" s="58">
        <v>488</v>
      </c>
      <c r="B168" s="50" t="s">
        <v>188</v>
      </c>
      <c r="C168" s="68" t="s">
        <v>1001</v>
      </c>
      <c r="E168" s="51" t="s">
        <v>1002</v>
      </c>
      <c r="G168" s="52" t="s">
        <v>1003</v>
      </c>
      <c r="I168" s="30" t="s">
        <v>657</v>
      </c>
      <c r="K168" s="30" t="s">
        <v>853</v>
      </c>
      <c r="L168" s="36">
        <v>42438</v>
      </c>
      <c r="M168" s="36">
        <v>43934</v>
      </c>
      <c r="N168" s="20" t="s">
        <v>30</v>
      </c>
      <c r="O168" s="37">
        <v>1996</v>
      </c>
      <c r="P168" s="23">
        <v>43203</v>
      </c>
      <c r="Q168" s="38" t="s">
        <v>30</v>
      </c>
      <c r="R168" s="27" t="s">
        <v>1004</v>
      </c>
      <c r="S168" s="27" t="s">
        <v>1005</v>
      </c>
      <c r="T168" s="28">
        <f t="shared" si="6"/>
        <v>43934</v>
      </c>
      <c r="U168" s="39" t="s">
        <v>39</v>
      </c>
      <c r="V168" s="30">
        <v>31</v>
      </c>
      <c r="W168" s="30"/>
      <c r="X168" s="30">
        <v>90</v>
      </c>
      <c r="Y168" s="30"/>
      <c r="Z168" s="30">
        <v>118</v>
      </c>
      <c r="AA168" s="30"/>
      <c r="AB168" s="30">
        <v>26</v>
      </c>
      <c r="AC168" s="30">
        <v>34</v>
      </c>
      <c r="AD168" s="30">
        <v>99</v>
      </c>
      <c r="AE168" s="30">
        <v>1</v>
      </c>
    </row>
    <row r="169" spans="1:33" ht="12.75" customHeight="1">
      <c r="A169" s="12">
        <v>489</v>
      </c>
      <c r="B169" s="12" t="s">
        <v>188</v>
      </c>
      <c r="C169" s="14" t="s">
        <v>1006</v>
      </c>
      <c r="D169" s="14"/>
      <c r="E169" s="15" t="s">
        <v>1007</v>
      </c>
      <c r="F169" s="57"/>
      <c r="G169" s="17" t="s">
        <v>1008</v>
      </c>
      <c r="H169" s="17"/>
      <c r="I169" s="16" t="s">
        <v>1009</v>
      </c>
      <c r="J169" s="16"/>
      <c r="K169" s="16" t="s">
        <v>231</v>
      </c>
      <c r="L169" s="47">
        <v>39184</v>
      </c>
      <c r="M169" s="19">
        <v>43678</v>
      </c>
      <c r="N169" s="20" t="s">
        <v>1010</v>
      </c>
      <c r="O169" s="22">
        <v>1997</v>
      </c>
      <c r="P169" s="23">
        <f>SUM(M169-366)</f>
        <v>43312</v>
      </c>
      <c r="Q169" s="25" t="s">
        <v>30</v>
      </c>
      <c r="R169" s="26" t="s">
        <v>1011</v>
      </c>
      <c r="S169" s="26" t="s">
        <v>1012</v>
      </c>
      <c r="T169" s="28">
        <f t="shared" si="6"/>
        <v>43678</v>
      </c>
      <c r="U169" s="29" t="s">
        <v>84</v>
      </c>
      <c r="V169" s="24">
        <v>34</v>
      </c>
      <c r="X169" s="24">
        <v>95</v>
      </c>
      <c r="Z169" s="24">
        <v>164</v>
      </c>
      <c r="AB169" s="24">
        <v>38</v>
      </c>
      <c r="AC169" s="24">
        <v>48</v>
      </c>
      <c r="AD169" s="24">
        <v>62</v>
      </c>
      <c r="AE169" s="24">
        <v>1</v>
      </c>
      <c r="AG169" s="24">
        <f ca="1">IF(M169="","",IF(DAYS360(M169,NOW())&gt;720,"neplatné viac ako 2roky",""))</f>
      </c>
    </row>
    <row r="170" spans="1:33" ht="12.75" customHeight="1">
      <c r="A170" s="12">
        <v>490</v>
      </c>
      <c r="B170" s="12" t="s">
        <v>188</v>
      </c>
      <c r="C170" s="14" t="s">
        <v>837</v>
      </c>
      <c r="D170" s="14"/>
      <c r="E170" s="46" t="s">
        <v>1013</v>
      </c>
      <c r="F170" s="57"/>
      <c r="G170" s="17" t="s">
        <v>1014</v>
      </c>
      <c r="H170" s="17"/>
      <c r="I170" s="16" t="s">
        <v>1015</v>
      </c>
      <c r="J170" s="16"/>
      <c r="K170" s="16" t="s">
        <v>1016</v>
      </c>
      <c r="L170" s="18" t="s">
        <v>1017</v>
      </c>
      <c r="M170" s="19">
        <v>43687</v>
      </c>
      <c r="N170" s="20" t="s">
        <v>30</v>
      </c>
      <c r="O170" s="22">
        <v>1997</v>
      </c>
      <c r="P170" s="23">
        <v>42957</v>
      </c>
      <c r="Q170" s="25" t="s">
        <v>30</v>
      </c>
      <c r="R170" s="26" t="s">
        <v>763</v>
      </c>
      <c r="S170" s="26" t="s">
        <v>1018</v>
      </c>
      <c r="T170" s="28">
        <f t="shared" si="6"/>
        <v>43687</v>
      </c>
      <c r="U170" s="29" t="s">
        <v>48</v>
      </c>
      <c r="V170" s="24">
        <v>25</v>
      </c>
      <c r="X170" s="24">
        <v>85</v>
      </c>
      <c r="Z170" s="24">
        <v>119</v>
      </c>
      <c r="AB170" s="24">
        <v>32</v>
      </c>
      <c r="AC170" s="24">
        <v>34</v>
      </c>
      <c r="AD170" s="24">
        <v>62</v>
      </c>
      <c r="AE170" s="24">
        <v>1</v>
      </c>
      <c r="AG170" s="24">
        <f ca="1">IF(M170="","",IF(DAYS360(M170,NOW())&gt;720,"neplatné viac ako 2roky",""))</f>
      </c>
    </row>
    <row r="171" spans="1:33" s="30" customFormat="1" ht="12.75" customHeight="1">
      <c r="A171" s="12">
        <v>491</v>
      </c>
      <c r="B171" s="12" t="s">
        <v>188</v>
      </c>
      <c r="C171" s="14" t="s">
        <v>700</v>
      </c>
      <c r="D171" s="14"/>
      <c r="E171" s="67" t="s">
        <v>1019</v>
      </c>
      <c r="F171" s="32"/>
      <c r="G171" s="33" t="s">
        <v>1020</v>
      </c>
      <c r="H171" s="33"/>
      <c r="I171" s="14" t="s">
        <v>1021</v>
      </c>
      <c r="J171" s="14"/>
      <c r="K171" s="55" t="s">
        <v>1022</v>
      </c>
      <c r="L171" s="42">
        <v>43608</v>
      </c>
      <c r="M171" s="43">
        <v>44334</v>
      </c>
      <c r="N171" s="20" t="s">
        <v>30</v>
      </c>
      <c r="O171" s="37">
        <v>1986</v>
      </c>
      <c r="P171" s="44">
        <v>43603</v>
      </c>
      <c r="Q171" s="38" t="s">
        <v>31</v>
      </c>
      <c r="R171" s="27" t="s">
        <v>54</v>
      </c>
      <c r="S171" s="27" t="s">
        <v>253</v>
      </c>
      <c r="T171" s="45">
        <v>44334</v>
      </c>
      <c r="U171" s="39" t="s">
        <v>484</v>
      </c>
      <c r="V171" s="116">
        <v>24.5</v>
      </c>
      <c r="X171" s="30">
        <v>79.5</v>
      </c>
      <c r="Z171" s="116">
        <v>124.5</v>
      </c>
      <c r="AB171" s="30">
        <v>22</v>
      </c>
      <c r="AC171" s="30">
        <v>37</v>
      </c>
      <c r="AD171" s="30">
        <v>80</v>
      </c>
      <c r="AE171" s="30">
        <v>1</v>
      </c>
      <c r="AG171" s="30">
        <f ca="1">IF(M171="","",IF(DAYS360(M171,NOW())&gt;720,"neplatné viac ako 2roky",""))</f>
      </c>
    </row>
    <row r="172" spans="1:33" s="30" customFormat="1" ht="12.75" customHeight="1">
      <c r="A172" s="12">
        <v>493</v>
      </c>
      <c r="B172" s="12" t="s">
        <v>188</v>
      </c>
      <c r="C172" s="62" t="s">
        <v>1023</v>
      </c>
      <c r="D172" s="12"/>
      <c r="E172" s="31" t="s">
        <v>1024</v>
      </c>
      <c r="F172" s="32"/>
      <c r="G172" s="33" t="s">
        <v>1025</v>
      </c>
      <c r="H172" s="33"/>
      <c r="I172" s="12" t="s">
        <v>709</v>
      </c>
      <c r="J172" s="12"/>
      <c r="K172" s="50" t="s">
        <v>544</v>
      </c>
      <c r="L172" s="53">
        <v>42598</v>
      </c>
      <c r="M172" s="21">
        <v>42963</v>
      </c>
      <c r="N172" s="38" t="s">
        <v>30</v>
      </c>
      <c r="O172" s="22">
        <v>1989</v>
      </c>
      <c r="P172" s="23">
        <f>SUM(M172-365)</f>
        <v>42598</v>
      </c>
      <c r="Q172" s="25" t="s">
        <v>31</v>
      </c>
      <c r="R172" s="26" t="s">
        <v>54</v>
      </c>
      <c r="S172" s="26" t="s">
        <v>659</v>
      </c>
      <c r="T172" s="28">
        <f t="shared" si="6"/>
        <v>42963</v>
      </c>
      <c r="U172" s="29" t="s">
        <v>48</v>
      </c>
      <c r="V172" s="24">
        <v>29</v>
      </c>
      <c r="W172" s="24"/>
      <c r="X172" s="24">
        <v>71</v>
      </c>
      <c r="Y172" s="24"/>
      <c r="Z172" s="24">
        <v>102</v>
      </c>
      <c r="AA172" s="24"/>
      <c r="AB172" s="24">
        <v>26</v>
      </c>
      <c r="AC172" s="24">
        <v>32</v>
      </c>
      <c r="AD172" s="24">
        <v>75</v>
      </c>
      <c r="AE172" s="24">
        <v>1</v>
      </c>
      <c r="AG172" s="30" t="str">
        <f ca="1">IF(M172="","",IF(DAYS360(M172,NOW())&gt;720,"neplatné viac ako 2roky",""))</f>
        <v>neplatné viac ako 2roky</v>
      </c>
    </row>
    <row r="173" spans="1:31" s="30" customFormat="1" ht="12.75" customHeight="1">
      <c r="A173" s="12">
        <v>494</v>
      </c>
      <c r="B173" s="12" t="s">
        <v>188</v>
      </c>
      <c r="C173" s="14" t="s">
        <v>959</v>
      </c>
      <c r="D173" s="14"/>
      <c r="E173" s="31" t="s">
        <v>1026</v>
      </c>
      <c r="F173" s="32"/>
      <c r="G173" s="33" t="s">
        <v>1027</v>
      </c>
      <c r="H173" s="33"/>
      <c r="I173" s="14" t="s">
        <v>192</v>
      </c>
      <c r="J173" s="14"/>
      <c r="K173" s="14" t="s">
        <v>322</v>
      </c>
      <c r="L173" s="42">
        <v>42598</v>
      </c>
      <c r="M173" s="43">
        <v>43914</v>
      </c>
      <c r="N173" s="20" t="s">
        <v>30</v>
      </c>
      <c r="O173" s="37">
        <v>2004</v>
      </c>
      <c r="P173" s="23">
        <v>43183</v>
      </c>
      <c r="Q173" s="38" t="s">
        <v>30</v>
      </c>
      <c r="R173" s="27" t="s">
        <v>1028</v>
      </c>
      <c r="S173" s="27" t="s">
        <v>1029</v>
      </c>
      <c r="T173" s="28">
        <f>M173</f>
        <v>43914</v>
      </c>
      <c r="U173" s="39" t="s">
        <v>39</v>
      </c>
      <c r="V173" s="30">
        <v>34.5</v>
      </c>
      <c r="X173" s="30">
        <v>94.5</v>
      </c>
      <c r="Z173" s="30">
        <v>124.5</v>
      </c>
      <c r="AB173" s="30">
        <v>30</v>
      </c>
      <c r="AC173" s="30">
        <v>45</v>
      </c>
      <c r="AD173" s="30">
        <v>110</v>
      </c>
      <c r="AE173" s="30">
        <v>1</v>
      </c>
    </row>
    <row r="174" spans="1:31" s="30" customFormat="1" ht="12.75" customHeight="1">
      <c r="A174" s="12">
        <v>495</v>
      </c>
      <c r="B174" s="12" t="s">
        <v>188</v>
      </c>
      <c r="C174" s="12" t="s">
        <v>1030</v>
      </c>
      <c r="D174" s="12"/>
      <c r="E174" s="15" t="s">
        <v>1031</v>
      </c>
      <c r="F174" s="57"/>
      <c r="G174" s="17" t="s">
        <v>1032</v>
      </c>
      <c r="H174" s="17"/>
      <c r="I174" s="30" t="s">
        <v>1033</v>
      </c>
      <c r="J174" s="58"/>
      <c r="K174" s="111" t="s">
        <v>888</v>
      </c>
      <c r="L174" s="53">
        <v>42610</v>
      </c>
      <c r="M174" s="21">
        <v>43808</v>
      </c>
      <c r="N174" s="38" t="s">
        <v>30</v>
      </c>
      <c r="O174" s="22">
        <v>2001</v>
      </c>
      <c r="P174" s="23">
        <v>43078</v>
      </c>
      <c r="Q174" s="25" t="s">
        <v>30</v>
      </c>
      <c r="R174" s="26" t="s">
        <v>1034</v>
      </c>
      <c r="S174" s="26" t="s">
        <v>1035</v>
      </c>
      <c r="T174" s="28">
        <f>M174</f>
        <v>43808</v>
      </c>
      <c r="U174" s="29" t="s">
        <v>484</v>
      </c>
      <c r="V174" s="24">
        <v>28</v>
      </c>
      <c r="W174" s="24"/>
      <c r="X174" s="24">
        <v>112</v>
      </c>
      <c r="Y174" s="24"/>
      <c r="Z174" s="24">
        <v>204</v>
      </c>
      <c r="AA174" s="24"/>
      <c r="AB174" s="24">
        <v>35</v>
      </c>
      <c r="AC174" s="24">
        <v>40</v>
      </c>
      <c r="AD174" s="24">
        <v>65</v>
      </c>
      <c r="AE174" s="24">
        <v>2</v>
      </c>
    </row>
    <row r="175" spans="1:31" ht="12.75" customHeight="1">
      <c r="A175" s="58">
        <v>496</v>
      </c>
      <c r="B175" s="12" t="s">
        <v>188</v>
      </c>
      <c r="C175" s="14" t="s">
        <v>1036</v>
      </c>
      <c r="D175" s="14"/>
      <c r="E175" s="15" t="s">
        <v>1037</v>
      </c>
      <c r="F175" s="57"/>
      <c r="G175" s="17" t="s">
        <v>1038</v>
      </c>
      <c r="H175" s="17"/>
      <c r="I175" s="16" t="s">
        <v>1039</v>
      </c>
      <c r="J175" s="16"/>
      <c r="K175" s="16" t="s">
        <v>799</v>
      </c>
      <c r="L175" s="47">
        <v>42508</v>
      </c>
      <c r="M175" s="19">
        <v>44326</v>
      </c>
      <c r="N175" s="20" t="s">
        <v>30</v>
      </c>
      <c r="O175" s="22">
        <v>1984</v>
      </c>
      <c r="P175" s="23">
        <v>43595</v>
      </c>
      <c r="Q175" s="25" t="s">
        <v>30</v>
      </c>
      <c r="R175" s="27" t="s">
        <v>484</v>
      </c>
      <c r="S175" s="27" t="s">
        <v>1040</v>
      </c>
      <c r="T175" s="28">
        <f>M175</f>
        <v>44326</v>
      </c>
      <c r="U175" s="29" t="s">
        <v>484</v>
      </c>
      <c r="V175" s="24">
        <v>24</v>
      </c>
      <c r="X175" s="24">
        <v>76</v>
      </c>
      <c r="Z175" s="24">
        <v>110</v>
      </c>
      <c r="AB175" s="24">
        <v>26</v>
      </c>
      <c r="AC175" s="24">
        <v>34</v>
      </c>
      <c r="AD175" s="24">
        <v>55</v>
      </c>
      <c r="AE175" s="24">
        <v>1</v>
      </c>
    </row>
    <row r="176" spans="1:31" s="30" customFormat="1" ht="12.75" customHeight="1">
      <c r="A176" s="12">
        <v>497</v>
      </c>
      <c r="B176" s="12" t="s">
        <v>188</v>
      </c>
      <c r="C176" s="14" t="s">
        <v>1036</v>
      </c>
      <c r="D176" s="14"/>
      <c r="E176" s="15" t="s">
        <v>1041</v>
      </c>
      <c r="F176" s="57"/>
      <c r="G176" s="17" t="s">
        <v>1042</v>
      </c>
      <c r="H176" s="17"/>
      <c r="I176" s="16" t="s">
        <v>1039</v>
      </c>
      <c r="J176" s="16"/>
      <c r="K176" s="16" t="s">
        <v>799</v>
      </c>
      <c r="L176" s="47">
        <v>42508</v>
      </c>
      <c r="M176" s="19">
        <v>44326</v>
      </c>
      <c r="N176" s="20" t="s">
        <v>30</v>
      </c>
      <c r="O176" s="22">
        <v>1986</v>
      </c>
      <c r="P176" s="23">
        <v>43595</v>
      </c>
      <c r="Q176" s="25" t="s">
        <v>30</v>
      </c>
      <c r="R176" s="27" t="s">
        <v>484</v>
      </c>
      <c r="S176" s="27" t="s">
        <v>1040</v>
      </c>
      <c r="T176" s="28">
        <f>M176</f>
        <v>44326</v>
      </c>
      <c r="U176" s="29" t="s">
        <v>484</v>
      </c>
      <c r="V176" s="24">
        <v>24</v>
      </c>
      <c r="W176" s="24"/>
      <c r="X176" s="24">
        <v>76</v>
      </c>
      <c r="Y176" s="24"/>
      <c r="Z176" s="24">
        <v>110</v>
      </c>
      <c r="AA176" s="24"/>
      <c r="AB176" s="24">
        <v>26</v>
      </c>
      <c r="AC176" s="24">
        <v>34</v>
      </c>
      <c r="AD176" s="24">
        <v>55</v>
      </c>
      <c r="AE176" s="24">
        <v>1</v>
      </c>
    </row>
    <row r="177" spans="1:33" ht="12.75" customHeight="1">
      <c r="A177" s="12">
        <v>498</v>
      </c>
      <c r="B177" s="12" t="s">
        <v>188</v>
      </c>
      <c r="C177" s="14" t="s">
        <v>1043</v>
      </c>
      <c r="D177" s="14"/>
      <c r="E177" s="15" t="s">
        <v>1044</v>
      </c>
      <c r="F177" s="57"/>
      <c r="G177" s="17" t="s">
        <v>1045</v>
      </c>
      <c r="H177" s="17"/>
      <c r="I177" s="16" t="s">
        <v>730</v>
      </c>
      <c r="J177" s="16"/>
      <c r="K177" s="16" t="s">
        <v>738</v>
      </c>
      <c r="L177" s="47">
        <v>39246</v>
      </c>
      <c r="M177" s="19">
        <v>43773</v>
      </c>
      <c r="N177" s="20" t="s">
        <v>30</v>
      </c>
      <c r="O177" s="22">
        <v>1998</v>
      </c>
      <c r="P177" s="23">
        <v>43043</v>
      </c>
      <c r="Q177" s="25" t="s">
        <v>30</v>
      </c>
      <c r="R177" s="26" t="s">
        <v>484</v>
      </c>
      <c r="S177" s="26" t="s">
        <v>1046</v>
      </c>
      <c r="T177" s="28">
        <f t="shared" si="6"/>
        <v>43773</v>
      </c>
      <c r="U177" s="29">
        <v>3</v>
      </c>
      <c r="V177" s="24">
        <v>34.5</v>
      </c>
      <c r="X177" s="24">
        <v>100</v>
      </c>
      <c r="Z177" s="24">
        <v>141</v>
      </c>
      <c r="AB177" s="24">
        <v>25</v>
      </c>
      <c r="AC177" s="24">
        <v>42</v>
      </c>
      <c r="AD177" s="24">
        <v>80</v>
      </c>
      <c r="AE177" s="24">
        <v>1</v>
      </c>
      <c r="AG177" s="24">
        <f ca="1">IF(M177="","",IF(DAYS360(M177,NOW())&gt;720,"neplatné viac ako 2roky",""))</f>
      </c>
    </row>
    <row r="178" spans="1:32" s="30" customFormat="1" ht="12.75" customHeight="1">
      <c r="A178" s="12">
        <v>499</v>
      </c>
      <c r="B178" s="12" t="s">
        <v>188</v>
      </c>
      <c r="C178" s="14" t="s">
        <v>1047</v>
      </c>
      <c r="D178" s="14"/>
      <c r="E178" s="15" t="s">
        <v>1048</v>
      </c>
      <c r="F178" s="57"/>
      <c r="G178" s="17" t="s">
        <v>1049</v>
      </c>
      <c r="H178" s="17"/>
      <c r="I178" s="16" t="s">
        <v>650</v>
      </c>
      <c r="J178" s="16"/>
      <c r="K178" s="16" t="s">
        <v>738</v>
      </c>
      <c r="L178" s="47">
        <v>41878</v>
      </c>
      <c r="M178" s="19">
        <v>43687</v>
      </c>
      <c r="N178" s="20" t="s">
        <v>30</v>
      </c>
      <c r="O178" s="22">
        <v>2004</v>
      </c>
      <c r="P178" s="23">
        <v>42957</v>
      </c>
      <c r="Q178" s="25" t="s">
        <v>30</v>
      </c>
      <c r="R178" s="26" t="s">
        <v>973</v>
      </c>
      <c r="S178" s="26" t="s">
        <v>1050</v>
      </c>
      <c r="T178" s="28">
        <f t="shared" si="6"/>
        <v>43687</v>
      </c>
      <c r="U178" s="29">
        <v>3</v>
      </c>
      <c r="V178" s="24">
        <v>34</v>
      </c>
      <c r="W178" s="24"/>
      <c r="X178" s="24">
        <v>97</v>
      </c>
      <c r="Y178" s="24"/>
      <c r="Z178" s="24">
        <v>111</v>
      </c>
      <c r="AA178" s="24"/>
      <c r="AB178" s="24">
        <v>35</v>
      </c>
      <c r="AC178" s="24">
        <v>40</v>
      </c>
      <c r="AD178" s="24">
        <v>120</v>
      </c>
      <c r="AE178" s="24">
        <v>1</v>
      </c>
      <c r="AF178" s="24"/>
    </row>
    <row r="179" spans="1:33" ht="12.75" customHeight="1">
      <c r="A179" s="12">
        <v>500</v>
      </c>
      <c r="B179" s="12" t="s">
        <v>188</v>
      </c>
      <c r="C179" s="14" t="s">
        <v>1051</v>
      </c>
      <c r="D179" s="14"/>
      <c r="E179" s="15" t="s">
        <v>1052</v>
      </c>
      <c r="F179" s="57"/>
      <c r="G179" s="17" t="s">
        <v>1053</v>
      </c>
      <c r="H179" s="17"/>
      <c r="I179" s="16" t="s">
        <v>657</v>
      </c>
      <c r="J179" s="16"/>
      <c r="K179" s="16" t="s">
        <v>724</v>
      </c>
      <c r="L179" s="47">
        <v>39275</v>
      </c>
      <c r="M179" s="19">
        <v>44278</v>
      </c>
      <c r="N179" s="20" t="s">
        <v>30</v>
      </c>
      <c r="O179" s="22">
        <v>2007</v>
      </c>
      <c r="P179" s="23">
        <v>43547</v>
      </c>
      <c r="Q179" s="25" t="s">
        <v>30</v>
      </c>
      <c r="R179" s="26" t="s">
        <v>1054</v>
      </c>
      <c r="S179" s="26" t="s">
        <v>1055</v>
      </c>
      <c r="T179" s="28">
        <f t="shared" si="6"/>
        <v>44278</v>
      </c>
      <c r="U179" s="29" t="s">
        <v>39</v>
      </c>
      <c r="V179" s="24">
        <v>35</v>
      </c>
      <c r="X179" s="24">
        <v>85</v>
      </c>
      <c r="Z179" s="24">
        <v>154</v>
      </c>
      <c r="AB179" s="24">
        <v>28</v>
      </c>
      <c r="AC179" s="24">
        <v>35</v>
      </c>
      <c r="AD179" s="24">
        <v>100</v>
      </c>
      <c r="AE179" s="24">
        <v>1</v>
      </c>
      <c r="AG179" s="24">
        <f ca="1">IF(M179="","",IF(DAYS360(M179,NOW())&gt;720,"neplatné viac ako 2roky",""))</f>
      </c>
    </row>
    <row r="180" spans="1:31" s="30" customFormat="1" ht="12.75" customHeight="1">
      <c r="A180" s="12">
        <v>501</v>
      </c>
      <c r="B180" s="12" t="s">
        <v>188</v>
      </c>
      <c r="C180" s="14" t="s">
        <v>1056</v>
      </c>
      <c r="D180" s="14"/>
      <c r="E180" s="15" t="s">
        <v>1057</v>
      </c>
      <c r="F180" s="57"/>
      <c r="G180" s="17" t="s">
        <v>1058</v>
      </c>
      <c r="H180" s="17"/>
      <c r="I180" s="16" t="s">
        <v>1059</v>
      </c>
      <c r="J180" s="16"/>
      <c r="K180" s="16" t="s">
        <v>799</v>
      </c>
      <c r="L180" s="47">
        <v>42508</v>
      </c>
      <c r="M180" s="19">
        <v>44326</v>
      </c>
      <c r="N180" s="20" t="s">
        <v>30</v>
      </c>
      <c r="O180" s="22">
        <v>1983</v>
      </c>
      <c r="P180" s="23" t="s">
        <v>1060</v>
      </c>
      <c r="Q180" s="25" t="s">
        <v>30</v>
      </c>
      <c r="R180" s="27" t="s">
        <v>54</v>
      </c>
      <c r="S180" s="27" t="s">
        <v>1061</v>
      </c>
      <c r="T180" s="28">
        <f t="shared" si="6"/>
        <v>44326</v>
      </c>
      <c r="U180" s="29" t="s">
        <v>484</v>
      </c>
      <c r="V180" s="24">
        <v>20</v>
      </c>
      <c r="W180" s="24"/>
      <c r="X180" s="30">
        <v>75</v>
      </c>
      <c r="Z180" s="30">
        <v>125</v>
      </c>
      <c r="AB180" s="30" t="s">
        <v>253</v>
      </c>
      <c r="AC180" s="30" t="s">
        <v>253</v>
      </c>
      <c r="AD180" s="30" t="s">
        <v>253</v>
      </c>
      <c r="AE180" s="24">
        <v>1</v>
      </c>
    </row>
    <row r="181" spans="1:33" ht="12.75" customHeight="1">
      <c r="A181" s="12">
        <v>502</v>
      </c>
      <c r="B181" s="12" t="s">
        <v>188</v>
      </c>
      <c r="C181" s="14" t="s">
        <v>850</v>
      </c>
      <c r="D181" s="14"/>
      <c r="E181" s="15" t="s">
        <v>1062</v>
      </c>
      <c r="F181" s="57"/>
      <c r="G181" s="17" t="s">
        <v>1063</v>
      </c>
      <c r="H181" s="17"/>
      <c r="I181" s="16" t="s">
        <v>192</v>
      </c>
      <c r="J181" s="16"/>
      <c r="K181" s="16" t="s">
        <v>1064</v>
      </c>
      <c r="L181" s="47">
        <v>39443</v>
      </c>
      <c r="M181" s="19">
        <v>43059</v>
      </c>
      <c r="N181" s="20" t="s">
        <v>30</v>
      </c>
      <c r="O181" s="22">
        <v>2002</v>
      </c>
      <c r="P181" s="23">
        <f>SUM(M181-365)</f>
        <v>42694</v>
      </c>
      <c r="Q181" s="25" t="s">
        <v>30</v>
      </c>
      <c r="R181" s="26" t="s">
        <v>39</v>
      </c>
      <c r="S181" s="26" t="s">
        <v>825</v>
      </c>
      <c r="T181" s="28">
        <f t="shared" si="6"/>
        <v>43059</v>
      </c>
      <c r="U181" s="29">
        <v>3</v>
      </c>
      <c r="V181" s="24">
        <v>34</v>
      </c>
      <c r="X181" s="24">
        <v>89</v>
      </c>
      <c r="Z181" s="24">
        <v>119</v>
      </c>
      <c r="AB181" s="24">
        <v>28</v>
      </c>
      <c r="AC181" s="24">
        <v>32</v>
      </c>
      <c r="AD181" s="24">
        <v>110</v>
      </c>
      <c r="AE181" s="24">
        <v>1</v>
      </c>
      <c r="AG181" s="24" t="str">
        <f ca="1">IF(M181="","",IF(DAYS360(M181,NOW())&gt;720,"neplatné viac ako 2roky",""))</f>
        <v>neplatné viac ako 2roky</v>
      </c>
    </row>
    <row r="182" spans="1:33" ht="12.75" customHeight="1">
      <c r="A182" s="12">
        <v>503</v>
      </c>
      <c r="B182" s="12" t="s">
        <v>188</v>
      </c>
      <c r="C182" s="14" t="s">
        <v>1065</v>
      </c>
      <c r="D182" s="14"/>
      <c r="E182" s="15" t="s">
        <v>1066</v>
      </c>
      <c r="F182" s="57"/>
      <c r="G182" s="17" t="s">
        <v>1067</v>
      </c>
      <c r="H182" s="17"/>
      <c r="I182" s="16" t="s">
        <v>650</v>
      </c>
      <c r="J182" s="16"/>
      <c r="K182" s="16" t="s">
        <v>1068</v>
      </c>
      <c r="L182" s="47">
        <v>39461</v>
      </c>
      <c r="M182" s="19">
        <v>44501</v>
      </c>
      <c r="N182" s="20" t="s">
        <v>30</v>
      </c>
      <c r="O182" s="22">
        <v>2003</v>
      </c>
      <c r="P182" s="23">
        <v>43770</v>
      </c>
      <c r="Q182" s="25" t="s">
        <v>30</v>
      </c>
      <c r="R182" s="26" t="s">
        <v>1069</v>
      </c>
      <c r="S182" s="26" t="s">
        <v>880</v>
      </c>
      <c r="T182" s="28">
        <f t="shared" si="6"/>
        <v>44501</v>
      </c>
      <c r="U182" s="29" t="s">
        <v>39</v>
      </c>
      <c r="V182" s="24">
        <v>29</v>
      </c>
      <c r="X182" s="24">
        <v>93</v>
      </c>
      <c r="Z182" s="24">
        <v>129</v>
      </c>
      <c r="AB182" s="24">
        <v>32</v>
      </c>
      <c r="AC182" s="24">
        <v>44</v>
      </c>
      <c r="AD182" s="24">
        <v>85</v>
      </c>
      <c r="AE182" s="24">
        <v>1</v>
      </c>
      <c r="AG182" s="24">
        <f ca="1">IF(M182="","",IF(DAYS360(M182,NOW())&gt;720,"neplatné viac ako 2roky",""))</f>
      </c>
    </row>
    <row r="183" spans="1:31" s="30" customFormat="1" ht="12.75" customHeight="1">
      <c r="A183" s="12">
        <v>505</v>
      </c>
      <c r="B183" s="12" t="s">
        <v>188</v>
      </c>
      <c r="C183" s="14" t="s">
        <v>691</v>
      </c>
      <c r="D183" s="14"/>
      <c r="E183" s="15" t="s">
        <v>1070</v>
      </c>
      <c r="F183" s="57"/>
      <c r="G183" s="17" t="s">
        <v>1071</v>
      </c>
      <c r="H183" s="17"/>
      <c r="I183" s="16" t="s">
        <v>650</v>
      </c>
      <c r="J183" s="16"/>
      <c r="K183" s="16" t="s">
        <v>799</v>
      </c>
      <c r="L183" s="47">
        <v>42508</v>
      </c>
      <c r="M183" s="19">
        <v>44326</v>
      </c>
      <c r="N183" s="20" t="s">
        <v>30</v>
      </c>
      <c r="O183" s="22">
        <v>1988</v>
      </c>
      <c r="P183" s="23">
        <v>43595</v>
      </c>
      <c r="Q183" s="25" t="s">
        <v>30</v>
      </c>
      <c r="R183" s="27" t="s">
        <v>1072</v>
      </c>
      <c r="S183" s="27" t="s">
        <v>1073</v>
      </c>
      <c r="T183" s="28">
        <f t="shared" si="6"/>
        <v>44326</v>
      </c>
      <c r="U183" s="29" t="s">
        <v>39</v>
      </c>
      <c r="V183" s="24">
        <v>25</v>
      </c>
      <c r="W183" s="24"/>
      <c r="X183" s="24">
        <v>82</v>
      </c>
      <c r="Y183" s="24"/>
      <c r="Z183" s="24">
        <v>134</v>
      </c>
      <c r="AA183" s="24">
        <v>25</v>
      </c>
      <c r="AB183" s="24">
        <v>26</v>
      </c>
      <c r="AC183" s="24">
        <v>34</v>
      </c>
      <c r="AD183" s="24">
        <v>85</v>
      </c>
      <c r="AE183" s="24">
        <v>1</v>
      </c>
    </row>
    <row r="184" spans="1:31" s="30" customFormat="1" ht="12.75" customHeight="1">
      <c r="A184" s="12">
        <v>508</v>
      </c>
      <c r="B184" s="12" t="s">
        <v>188</v>
      </c>
      <c r="C184" s="14" t="s">
        <v>1074</v>
      </c>
      <c r="D184" s="14"/>
      <c r="E184" s="15" t="s">
        <v>1075</v>
      </c>
      <c r="F184" s="57"/>
      <c r="G184" s="17" t="s">
        <v>1076</v>
      </c>
      <c r="H184" s="17"/>
      <c r="I184" s="16" t="s">
        <v>749</v>
      </c>
      <c r="J184" s="16"/>
      <c r="K184" s="16" t="s">
        <v>799</v>
      </c>
      <c r="L184" s="47">
        <v>42508</v>
      </c>
      <c r="M184" s="19">
        <v>43606</v>
      </c>
      <c r="N184" s="20" t="s">
        <v>30</v>
      </c>
      <c r="O184" s="22">
        <v>1987</v>
      </c>
      <c r="P184" s="23">
        <v>42876</v>
      </c>
      <c r="Q184" s="25" t="s">
        <v>30</v>
      </c>
      <c r="R184" s="27" t="s">
        <v>484</v>
      </c>
      <c r="S184" s="27" t="s">
        <v>1061</v>
      </c>
      <c r="T184" s="28">
        <f>M184</f>
        <v>43606</v>
      </c>
      <c r="U184" s="29" t="s">
        <v>48</v>
      </c>
      <c r="V184" s="24">
        <v>26</v>
      </c>
      <c r="W184" s="24"/>
      <c r="X184" s="24">
        <v>91</v>
      </c>
      <c r="Y184" s="24"/>
      <c r="Z184" s="24">
        <v>123</v>
      </c>
      <c r="AA184" s="24">
        <v>25</v>
      </c>
      <c r="AB184" s="24" t="s">
        <v>253</v>
      </c>
      <c r="AC184" s="24" t="s">
        <v>253</v>
      </c>
      <c r="AD184" s="24">
        <v>80</v>
      </c>
      <c r="AE184" s="24">
        <v>1</v>
      </c>
    </row>
    <row r="185" spans="1:33" ht="12.75" customHeight="1">
      <c r="A185" s="66" t="s">
        <v>1077</v>
      </c>
      <c r="B185" s="12"/>
      <c r="C185" s="14"/>
      <c r="D185" s="14"/>
      <c r="E185" s="15" t="s">
        <v>1078</v>
      </c>
      <c r="F185" s="57"/>
      <c r="G185" s="17"/>
      <c r="H185" s="17"/>
      <c r="I185" s="16"/>
      <c r="J185" s="16"/>
      <c r="K185" s="16"/>
      <c r="L185" s="47"/>
      <c r="M185" s="19"/>
      <c r="N185" s="20"/>
      <c r="P185" s="23"/>
      <c r="T185" s="28"/>
      <c r="AG185" s="24">
        <f ca="1">IF(M185="","",IF(DAYS360(M185,NOW())&gt;720,"neplatné viac ako 2roky",""))</f>
      </c>
    </row>
    <row r="186" spans="1:33" s="30" customFormat="1" ht="12.75" customHeight="1">
      <c r="A186" s="12">
        <v>512</v>
      </c>
      <c r="B186" s="30" t="s">
        <v>188</v>
      </c>
      <c r="C186" s="30" t="s">
        <v>1079</v>
      </c>
      <c r="E186" s="72" t="s">
        <v>1080</v>
      </c>
      <c r="G186" s="27" t="s">
        <v>1081</v>
      </c>
      <c r="I186" s="30" t="s">
        <v>730</v>
      </c>
      <c r="K186" s="30" t="s">
        <v>824</v>
      </c>
      <c r="L186" s="36">
        <v>43694</v>
      </c>
      <c r="M186" s="36">
        <v>44425</v>
      </c>
      <c r="N186" s="20" t="s">
        <v>30</v>
      </c>
      <c r="O186" s="37">
        <v>2019</v>
      </c>
      <c r="P186" s="44">
        <v>43694</v>
      </c>
      <c r="Q186" s="38" t="s">
        <v>31</v>
      </c>
      <c r="R186" s="27" t="s">
        <v>54</v>
      </c>
      <c r="S186" s="27" t="s">
        <v>54</v>
      </c>
      <c r="T186" s="45">
        <v>43694</v>
      </c>
      <c r="U186" s="39" t="s">
        <v>48</v>
      </c>
      <c r="V186" s="30">
        <v>30.4</v>
      </c>
      <c r="X186" s="30">
        <v>90</v>
      </c>
      <c r="Z186" s="30">
        <v>149</v>
      </c>
      <c r="AB186" s="30">
        <v>25</v>
      </c>
      <c r="AC186" s="30">
        <v>35</v>
      </c>
      <c r="AD186" s="30">
        <v>90</v>
      </c>
      <c r="AE186" s="30">
        <v>1</v>
      </c>
      <c r="AG186" s="30" t="e">
        <v>#REF!</v>
      </c>
    </row>
    <row r="187" spans="1:31" ht="12.75" customHeight="1">
      <c r="A187" s="12">
        <v>513</v>
      </c>
      <c r="B187" s="87" t="s">
        <v>188</v>
      </c>
      <c r="C187" s="87" t="s">
        <v>691</v>
      </c>
      <c r="E187" s="51" t="s">
        <v>1082</v>
      </c>
      <c r="G187" s="52" t="s">
        <v>1083</v>
      </c>
      <c r="I187" s="87" t="s">
        <v>650</v>
      </c>
      <c r="K187" s="16" t="s">
        <v>676</v>
      </c>
      <c r="L187" s="36">
        <v>43261</v>
      </c>
      <c r="M187" s="36">
        <v>43992</v>
      </c>
      <c r="N187" s="20" t="s">
        <v>30</v>
      </c>
      <c r="O187" s="37">
        <v>1989</v>
      </c>
      <c r="P187" s="23">
        <v>43261</v>
      </c>
      <c r="Q187" s="112" t="s">
        <v>31</v>
      </c>
      <c r="R187" s="88" t="s">
        <v>54</v>
      </c>
      <c r="S187" s="88" t="s">
        <v>603</v>
      </c>
      <c r="T187" s="28">
        <f>M187</f>
        <v>43992</v>
      </c>
      <c r="U187" s="89" t="s">
        <v>39</v>
      </c>
      <c r="V187" s="30">
        <v>30</v>
      </c>
      <c r="W187" s="30"/>
      <c r="X187" s="30">
        <v>87</v>
      </c>
      <c r="Y187" s="30"/>
      <c r="Z187" s="30">
        <v>120</v>
      </c>
      <c r="AA187" s="30"/>
      <c r="AB187" s="30">
        <v>28</v>
      </c>
      <c r="AC187" s="30">
        <v>34</v>
      </c>
      <c r="AD187" s="30">
        <v>85</v>
      </c>
      <c r="AE187" s="30">
        <v>1</v>
      </c>
    </row>
    <row r="188" spans="1:33" s="30" customFormat="1" ht="12.75" customHeight="1">
      <c r="A188" s="12">
        <v>514</v>
      </c>
      <c r="B188" s="12" t="s">
        <v>188</v>
      </c>
      <c r="C188" s="14" t="s">
        <v>1084</v>
      </c>
      <c r="D188" s="14"/>
      <c r="E188" s="31" t="s">
        <v>1085</v>
      </c>
      <c r="F188" s="32"/>
      <c r="G188" s="33" t="s">
        <v>1086</v>
      </c>
      <c r="H188" s="33"/>
      <c r="I188" s="86" t="s">
        <v>1087</v>
      </c>
      <c r="J188" s="14"/>
      <c r="K188" s="14" t="s">
        <v>1088</v>
      </c>
      <c r="L188" s="42">
        <v>43261</v>
      </c>
      <c r="M188" s="43">
        <v>43992</v>
      </c>
      <c r="N188" s="20" t="s">
        <v>30</v>
      </c>
      <c r="O188" s="37">
        <v>1988</v>
      </c>
      <c r="P188" s="23">
        <v>43261</v>
      </c>
      <c r="Q188" s="112" t="s">
        <v>31</v>
      </c>
      <c r="R188" s="88" t="s">
        <v>54</v>
      </c>
      <c r="S188" s="88" t="s">
        <v>880</v>
      </c>
      <c r="T188" s="28">
        <f t="shared" si="6"/>
        <v>43992</v>
      </c>
      <c r="U188" s="89" t="s">
        <v>484</v>
      </c>
      <c r="V188" s="30">
        <v>24.5</v>
      </c>
      <c r="X188" s="30">
        <v>79.5</v>
      </c>
      <c r="Z188" s="30">
        <v>124.5</v>
      </c>
      <c r="AB188" s="30">
        <v>22</v>
      </c>
      <c r="AC188" s="30">
        <v>37</v>
      </c>
      <c r="AD188" s="30">
        <v>80</v>
      </c>
      <c r="AE188" s="30">
        <v>1</v>
      </c>
      <c r="AG188" s="30">
        <f ca="1">IF(M188="","",IF(DAYS360(M188,NOW())&gt;720,"neplatné viac ako 2roky",""))</f>
      </c>
    </row>
    <row r="189" spans="1:33" ht="12.75" customHeight="1">
      <c r="A189" s="58">
        <v>515</v>
      </c>
      <c r="B189" s="12" t="s">
        <v>188</v>
      </c>
      <c r="C189" s="14" t="s">
        <v>1089</v>
      </c>
      <c r="D189" s="14"/>
      <c r="E189" s="15" t="s">
        <v>1090</v>
      </c>
      <c r="F189" s="57"/>
      <c r="G189" s="17" t="s">
        <v>1091</v>
      </c>
      <c r="H189" s="17"/>
      <c r="I189" s="87" t="s">
        <v>650</v>
      </c>
      <c r="J189" s="16"/>
      <c r="K189" s="30" t="s">
        <v>781</v>
      </c>
      <c r="L189" s="36">
        <v>43320</v>
      </c>
      <c r="M189" s="36">
        <v>44051</v>
      </c>
      <c r="N189" s="20" t="s">
        <v>30</v>
      </c>
      <c r="O189" s="37">
        <v>2008</v>
      </c>
      <c r="P189" s="23">
        <v>43320</v>
      </c>
      <c r="Q189" s="112" t="s">
        <v>31</v>
      </c>
      <c r="R189" s="88" t="s">
        <v>54</v>
      </c>
      <c r="S189" s="88" t="s">
        <v>758</v>
      </c>
      <c r="T189" s="28">
        <f>M189</f>
        <v>44051</v>
      </c>
      <c r="U189" s="29" t="s">
        <v>39</v>
      </c>
      <c r="V189" s="24">
        <v>33.4</v>
      </c>
      <c r="X189" s="24">
        <v>104</v>
      </c>
      <c r="Z189" s="24">
        <v>139</v>
      </c>
      <c r="AB189" s="24">
        <v>32</v>
      </c>
      <c r="AC189" s="24">
        <v>44</v>
      </c>
      <c r="AD189" s="24">
        <v>90</v>
      </c>
      <c r="AE189" s="24">
        <v>1</v>
      </c>
      <c r="AG189" s="24">
        <f ca="1">IF(M189="","",IF(DAYS360(M189,NOW())&gt;720,"neplatné viac ako 2roky",""))</f>
      </c>
    </row>
    <row r="190" spans="1:32" ht="12.75" customHeight="1">
      <c r="A190" s="12" t="s">
        <v>1092</v>
      </c>
      <c r="B190" s="12" t="s">
        <v>24</v>
      </c>
      <c r="C190" s="12" t="s">
        <v>1093</v>
      </c>
      <c r="D190" s="12"/>
      <c r="E190" s="15" t="s">
        <v>1094</v>
      </c>
      <c r="F190" s="57"/>
      <c r="G190" s="17" t="s">
        <v>1095</v>
      </c>
      <c r="H190" s="17"/>
      <c r="I190" s="58" t="s">
        <v>192</v>
      </c>
      <c r="J190" s="58"/>
      <c r="K190" s="16" t="s">
        <v>285</v>
      </c>
      <c r="L190" s="59">
        <v>41345</v>
      </c>
      <c r="M190" s="19">
        <v>44419</v>
      </c>
      <c r="N190" s="20" t="s">
        <v>30</v>
      </c>
      <c r="O190" s="22">
        <v>2004</v>
      </c>
      <c r="P190" s="23">
        <v>43688</v>
      </c>
      <c r="Q190" s="25" t="s">
        <v>30</v>
      </c>
      <c r="R190" s="27" t="s">
        <v>1096</v>
      </c>
      <c r="S190" s="27" t="s">
        <v>1097</v>
      </c>
      <c r="T190" s="28">
        <f>M190</f>
        <v>44419</v>
      </c>
      <c r="U190" s="29" t="s">
        <v>39</v>
      </c>
      <c r="V190" s="24">
        <v>230</v>
      </c>
      <c r="X190" s="24">
        <v>290</v>
      </c>
      <c r="Z190" s="24">
        <v>475</v>
      </c>
      <c r="AB190" s="24">
        <v>50</v>
      </c>
      <c r="AC190" s="24">
        <v>55</v>
      </c>
      <c r="AD190" s="24">
        <v>130</v>
      </c>
      <c r="AE190" s="24">
        <v>2</v>
      </c>
      <c r="AF190" s="24" t="s">
        <v>1098</v>
      </c>
    </row>
    <row r="191" spans="1:31" ht="12.75" customHeight="1">
      <c r="A191" s="58">
        <v>717</v>
      </c>
      <c r="B191" s="30" t="s">
        <v>24</v>
      </c>
      <c r="C191" s="86" t="s">
        <v>1099</v>
      </c>
      <c r="D191" s="30"/>
      <c r="E191" s="51" t="s">
        <v>1100</v>
      </c>
      <c r="G191" s="52" t="s">
        <v>1101</v>
      </c>
      <c r="I191" s="87" t="s">
        <v>1102</v>
      </c>
      <c r="K191" s="50" t="s">
        <v>1103</v>
      </c>
      <c r="L191" s="117">
        <v>43317</v>
      </c>
      <c r="M191" s="21">
        <v>44048</v>
      </c>
      <c r="N191" s="38" t="s">
        <v>30</v>
      </c>
      <c r="O191" s="22">
        <v>2018</v>
      </c>
      <c r="P191" s="23">
        <v>43317</v>
      </c>
      <c r="Q191" s="25" t="s">
        <v>31</v>
      </c>
      <c r="R191" s="80" t="s">
        <v>1104</v>
      </c>
      <c r="S191" s="80" t="s">
        <v>32</v>
      </c>
      <c r="T191" s="28">
        <f>M191</f>
        <v>44048</v>
      </c>
      <c r="U191" s="118" t="s">
        <v>39</v>
      </c>
      <c r="V191" s="119">
        <v>235</v>
      </c>
      <c r="W191" s="119"/>
      <c r="X191" s="119">
        <v>295</v>
      </c>
      <c r="Y191" s="119"/>
      <c r="Z191" s="119">
        <v>450</v>
      </c>
      <c r="AA191" s="119"/>
      <c r="AB191" s="119">
        <v>54</v>
      </c>
      <c r="AC191" s="119">
        <v>60</v>
      </c>
      <c r="AD191" s="119">
        <v>145</v>
      </c>
      <c r="AE191" s="119">
        <v>2</v>
      </c>
    </row>
    <row r="192" spans="1:31" ht="12.75" customHeight="1">
      <c r="A192" s="12">
        <v>737</v>
      </c>
      <c r="B192" s="12" t="s">
        <v>24</v>
      </c>
      <c r="C192" s="55" t="s">
        <v>1105</v>
      </c>
      <c r="D192" s="14"/>
      <c r="E192" s="46" t="s">
        <v>1106</v>
      </c>
      <c r="F192" s="16"/>
      <c r="G192" s="17" t="s">
        <v>1107</v>
      </c>
      <c r="H192" s="17"/>
      <c r="I192" s="16" t="s">
        <v>1108</v>
      </c>
      <c r="J192" s="16"/>
      <c r="K192" s="16" t="s">
        <v>1109</v>
      </c>
      <c r="L192" s="47">
        <v>38847</v>
      </c>
      <c r="M192" s="19">
        <v>44334</v>
      </c>
      <c r="N192" s="38" t="s">
        <v>74</v>
      </c>
      <c r="O192" s="22">
        <v>2010</v>
      </c>
      <c r="P192" s="23">
        <v>43603</v>
      </c>
      <c r="Q192" s="25" t="s">
        <v>30</v>
      </c>
      <c r="R192" s="26" t="s">
        <v>1110</v>
      </c>
      <c r="S192" s="26" t="s">
        <v>1111</v>
      </c>
      <c r="T192" s="28">
        <f>M192</f>
        <v>44334</v>
      </c>
      <c r="U192" s="29" t="s">
        <v>39</v>
      </c>
      <c r="V192" s="24">
        <v>232</v>
      </c>
      <c r="X192" s="24">
        <v>292</v>
      </c>
      <c r="Z192" s="24">
        <v>450</v>
      </c>
      <c r="AB192" s="24">
        <v>54</v>
      </c>
      <c r="AC192" s="24">
        <v>60</v>
      </c>
      <c r="AD192" s="24">
        <v>140</v>
      </c>
      <c r="AE192" s="24">
        <v>2</v>
      </c>
    </row>
    <row r="193" spans="1:31" ht="12.75" customHeight="1">
      <c r="A193" s="12">
        <v>747</v>
      </c>
      <c r="B193" s="12" t="s">
        <v>24</v>
      </c>
      <c r="C193" s="14" t="s">
        <v>1112</v>
      </c>
      <c r="D193" s="14"/>
      <c r="E193" s="46" t="s">
        <v>1113</v>
      </c>
      <c r="F193" s="16"/>
      <c r="G193" s="33" t="s">
        <v>1114</v>
      </c>
      <c r="H193" s="17"/>
      <c r="I193" s="16" t="s">
        <v>1108</v>
      </c>
      <c r="J193" s="16"/>
      <c r="K193" s="16" t="s">
        <v>1109</v>
      </c>
      <c r="L193" s="47">
        <v>40338</v>
      </c>
      <c r="M193" s="19">
        <v>43944</v>
      </c>
      <c r="N193" s="38" t="s">
        <v>30</v>
      </c>
      <c r="O193" s="22">
        <v>2017</v>
      </c>
      <c r="P193" s="23">
        <v>43944</v>
      </c>
      <c r="Q193" s="25" t="s">
        <v>30</v>
      </c>
      <c r="R193" s="26" t="s">
        <v>32</v>
      </c>
      <c r="S193" s="26" t="s">
        <v>1115</v>
      </c>
      <c r="T193" s="28">
        <f>M193</f>
        <v>43944</v>
      </c>
      <c r="U193" s="29" t="s">
        <v>48</v>
      </c>
      <c r="V193" s="24">
        <v>164</v>
      </c>
      <c r="X193" s="24">
        <v>224</v>
      </c>
      <c r="Z193" s="24">
        <v>450</v>
      </c>
      <c r="AB193" s="24">
        <v>45</v>
      </c>
      <c r="AC193" s="24">
        <v>52</v>
      </c>
      <c r="AD193" s="24">
        <v>110</v>
      </c>
      <c r="AE193" s="24">
        <v>2</v>
      </c>
    </row>
    <row r="194" spans="1:31" ht="12.75" customHeight="1">
      <c r="A194" s="58">
        <v>757</v>
      </c>
      <c r="B194" s="30" t="s">
        <v>24</v>
      </c>
      <c r="C194" s="30" t="s">
        <v>1116</v>
      </c>
      <c r="D194" s="30"/>
      <c r="E194" s="51" t="s">
        <v>1117</v>
      </c>
      <c r="G194" s="52" t="s">
        <v>1118</v>
      </c>
      <c r="I194" s="50" t="s">
        <v>1108</v>
      </c>
      <c r="K194" s="50" t="s">
        <v>1119</v>
      </c>
      <c r="L194" s="53">
        <v>40338</v>
      </c>
      <c r="M194" s="21">
        <v>43928</v>
      </c>
      <c r="N194" s="38" t="s">
        <v>30</v>
      </c>
      <c r="O194" s="22">
        <v>2010</v>
      </c>
      <c r="P194" s="23">
        <v>43197</v>
      </c>
      <c r="Q194" s="25" t="s">
        <v>30</v>
      </c>
      <c r="R194" s="91" t="s">
        <v>1120</v>
      </c>
      <c r="S194" s="91" t="s">
        <v>1121</v>
      </c>
      <c r="T194" s="28">
        <f>M194</f>
        <v>43928</v>
      </c>
      <c r="U194" s="29" t="s">
        <v>48</v>
      </c>
      <c r="V194" s="24">
        <v>200</v>
      </c>
      <c r="X194" s="30">
        <v>260</v>
      </c>
      <c r="Y194" s="30"/>
      <c r="Z194" s="30">
        <v>450</v>
      </c>
      <c r="AA194" s="30"/>
      <c r="AB194" s="30">
        <v>50</v>
      </c>
      <c r="AC194" s="30">
        <v>55</v>
      </c>
      <c r="AD194" s="30">
        <v>95</v>
      </c>
      <c r="AE194" s="30">
        <v>2</v>
      </c>
    </row>
    <row r="195" spans="1:31" ht="12.75" customHeight="1">
      <c r="A195" s="12">
        <v>777</v>
      </c>
      <c r="B195" s="12" t="s">
        <v>24</v>
      </c>
      <c r="C195" s="14" t="s">
        <v>1122</v>
      </c>
      <c r="D195" s="14"/>
      <c r="E195" s="15" t="s">
        <v>1123</v>
      </c>
      <c r="F195" s="16"/>
      <c r="G195" s="17" t="s">
        <v>1124</v>
      </c>
      <c r="H195" s="17"/>
      <c r="I195" s="16" t="s">
        <v>1125</v>
      </c>
      <c r="J195" s="16"/>
      <c r="K195" s="16" t="s">
        <v>29</v>
      </c>
      <c r="L195" s="47">
        <v>38847</v>
      </c>
      <c r="M195" s="19">
        <v>44419</v>
      </c>
      <c r="N195" s="38" t="s">
        <v>30</v>
      </c>
      <c r="O195" s="22">
        <v>2010</v>
      </c>
      <c r="P195" s="23">
        <v>43688</v>
      </c>
      <c r="Q195" s="25" t="s">
        <v>30</v>
      </c>
      <c r="R195" s="26" t="s">
        <v>1126</v>
      </c>
      <c r="S195" s="26" t="s">
        <v>1127</v>
      </c>
      <c r="T195" s="28">
        <f>M195</f>
        <v>44419</v>
      </c>
      <c r="U195" s="29">
        <v>3</v>
      </c>
      <c r="V195" s="24">
        <v>225</v>
      </c>
      <c r="X195" s="24">
        <v>290</v>
      </c>
      <c r="Z195" s="24">
        <v>450</v>
      </c>
      <c r="AB195" s="24">
        <v>52</v>
      </c>
      <c r="AC195" s="24">
        <v>60</v>
      </c>
      <c r="AD195" s="24">
        <v>110</v>
      </c>
      <c r="AE195" s="24">
        <v>2</v>
      </c>
    </row>
    <row r="196" spans="1:31" ht="12.75" customHeight="1">
      <c r="A196" s="58">
        <v>805</v>
      </c>
      <c r="B196" s="30" t="s">
        <v>24</v>
      </c>
      <c r="C196" s="30" t="s">
        <v>1128</v>
      </c>
      <c r="D196" s="30"/>
      <c r="E196" s="72" t="s">
        <v>1129</v>
      </c>
      <c r="F196" s="30"/>
      <c r="G196" s="30" t="s">
        <v>1130</v>
      </c>
      <c r="H196" s="30"/>
      <c r="I196" s="30" t="s">
        <v>284</v>
      </c>
      <c r="J196" s="30"/>
      <c r="K196" s="16" t="s">
        <v>370</v>
      </c>
      <c r="L196" s="59">
        <v>41481</v>
      </c>
      <c r="M196" s="19">
        <v>44396</v>
      </c>
      <c r="N196" s="20" t="s">
        <v>30</v>
      </c>
      <c r="O196" s="37">
        <v>1993</v>
      </c>
      <c r="P196" s="23">
        <v>43665</v>
      </c>
      <c r="Q196" s="38" t="s">
        <v>30</v>
      </c>
      <c r="R196" s="27" t="s">
        <v>1131</v>
      </c>
      <c r="S196" s="27" t="s">
        <v>1132</v>
      </c>
      <c r="T196" s="28">
        <f>M196</f>
        <v>44396</v>
      </c>
      <c r="U196" s="39" t="s">
        <v>48</v>
      </c>
      <c r="V196" s="30" t="s">
        <v>1133</v>
      </c>
      <c r="W196" s="30"/>
      <c r="X196" s="30">
        <v>263</v>
      </c>
      <c r="Y196" s="30"/>
      <c r="Z196" s="30">
        <v>400</v>
      </c>
      <c r="AA196" s="30"/>
      <c r="AB196" s="30">
        <v>42</v>
      </c>
      <c r="AC196" s="30">
        <v>46</v>
      </c>
      <c r="AD196" s="30">
        <v>100</v>
      </c>
      <c r="AE196" s="30">
        <v>2</v>
      </c>
    </row>
    <row r="197" spans="1:31" s="30" customFormat="1" ht="12.75" customHeight="1">
      <c r="A197" s="12">
        <v>912</v>
      </c>
      <c r="B197" s="30" t="s">
        <v>24</v>
      </c>
      <c r="C197" s="30" t="s">
        <v>623</v>
      </c>
      <c r="E197" s="72" t="s">
        <v>1134</v>
      </c>
      <c r="G197" s="83" t="s">
        <v>1135</v>
      </c>
      <c r="H197" s="83"/>
      <c r="I197" s="30" t="s">
        <v>1108</v>
      </c>
      <c r="K197" s="30" t="s">
        <v>1136</v>
      </c>
      <c r="L197" s="36">
        <v>41153</v>
      </c>
      <c r="M197" s="36">
        <v>44011</v>
      </c>
      <c r="N197" s="38" t="s">
        <v>30</v>
      </c>
      <c r="O197" s="37">
        <v>2011</v>
      </c>
      <c r="P197" s="44">
        <v>43280</v>
      </c>
      <c r="Q197" s="38" t="s">
        <v>30</v>
      </c>
      <c r="R197" s="27" t="s">
        <v>1137</v>
      </c>
      <c r="S197" s="27" t="s">
        <v>1138</v>
      </c>
      <c r="T197" s="45">
        <f aca="true" t="shared" si="7" ref="T197:T224">M197</f>
        <v>44011</v>
      </c>
      <c r="U197" s="39" t="s">
        <v>39</v>
      </c>
      <c r="V197" s="30">
        <v>187</v>
      </c>
      <c r="X197" s="30">
        <v>255</v>
      </c>
      <c r="Z197" s="30">
        <v>450</v>
      </c>
      <c r="AB197" s="30">
        <v>60</v>
      </c>
      <c r="AC197" s="30">
        <v>65</v>
      </c>
      <c r="AD197" s="30">
        <v>140</v>
      </c>
      <c r="AE197" s="30">
        <v>2</v>
      </c>
    </row>
    <row r="198" spans="1:20" ht="12.75" customHeight="1">
      <c r="A198" s="58">
        <v>913</v>
      </c>
      <c r="B198" s="30"/>
      <c r="C198" s="30"/>
      <c r="D198" s="30"/>
      <c r="P198" s="23">
        <f aca="true" t="shared" si="8" ref="P198:P224">SUM(M198-366)</f>
        <v>-366</v>
      </c>
      <c r="T198" s="28">
        <f t="shared" si="7"/>
        <v>0</v>
      </c>
    </row>
    <row r="199" spans="1:20" ht="12.75" customHeight="1">
      <c r="A199" s="58">
        <v>914</v>
      </c>
      <c r="B199" s="30"/>
      <c r="C199" s="30"/>
      <c r="D199" s="30"/>
      <c r="P199" s="23">
        <f t="shared" si="8"/>
        <v>-366</v>
      </c>
      <c r="T199" s="28">
        <f t="shared" si="7"/>
        <v>0</v>
      </c>
    </row>
    <row r="200" spans="1:20" ht="12.75" customHeight="1">
      <c r="A200" s="58">
        <v>915</v>
      </c>
      <c r="B200" s="30"/>
      <c r="C200" s="30"/>
      <c r="D200" s="30"/>
      <c r="P200" s="23">
        <f t="shared" si="8"/>
        <v>-366</v>
      </c>
      <c r="T200" s="28">
        <f t="shared" si="7"/>
        <v>0</v>
      </c>
    </row>
    <row r="201" spans="1:20" ht="12.75" customHeight="1">
      <c r="A201" s="58">
        <v>916</v>
      </c>
      <c r="B201" s="30"/>
      <c r="C201" s="30"/>
      <c r="D201" s="30"/>
      <c r="P201" s="23">
        <f t="shared" si="8"/>
        <v>-366</v>
      </c>
      <c r="T201" s="28">
        <f t="shared" si="7"/>
        <v>0</v>
      </c>
    </row>
    <row r="202" spans="1:20" ht="12.75" customHeight="1">
      <c r="A202" s="58">
        <v>917</v>
      </c>
      <c r="B202" s="30"/>
      <c r="C202" s="30"/>
      <c r="D202" s="30"/>
      <c r="P202" s="23">
        <f t="shared" si="8"/>
        <v>-366</v>
      </c>
      <c r="T202" s="28">
        <f t="shared" si="7"/>
        <v>0</v>
      </c>
    </row>
    <row r="203" spans="1:20" ht="12.75" customHeight="1">
      <c r="A203" s="58">
        <v>918</v>
      </c>
      <c r="B203" s="30"/>
      <c r="C203" s="30"/>
      <c r="D203" s="30"/>
      <c r="P203" s="23">
        <f t="shared" si="8"/>
        <v>-366</v>
      </c>
      <c r="T203" s="28">
        <f t="shared" si="7"/>
        <v>0</v>
      </c>
    </row>
    <row r="204" spans="1:20" ht="12.75" customHeight="1">
      <c r="A204" s="58">
        <v>919</v>
      </c>
      <c r="B204" s="30"/>
      <c r="C204" s="30"/>
      <c r="D204" s="30"/>
      <c r="P204" s="23">
        <f t="shared" si="8"/>
        <v>-366</v>
      </c>
      <c r="T204" s="28">
        <f t="shared" si="7"/>
        <v>0</v>
      </c>
    </row>
    <row r="205" spans="1:20" ht="12.75" customHeight="1">
      <c r="A205" s="58">
        <v>920</v>
      </c>
      <c r="B205" s="30"/>
      <c r="C205" s="30"/>
      <c r="D205" s="30"/>
      <c r="P205" s="23">
        <f t="shared" si="8"/>
        <v>-366</v>
      </c>
      <c r="T205" s="28">
        <f t="shared" si="7"/>
        <v>0</v>
      </c>
    </row>
    <row r="206" spans="1:20" ht="12.75" customHeight="1">
      <c r="A206" s="58">
        <v>921</v>
      </c>
      <c r="B206" s="30"/>
      <c r="C206" s="30"/>
      <c r="D206" s="30"/>
      <c r="P206" s="23">
        <f t="shared" si="8"/>
        <v>-366</v>
      </c>
      <c r="T206" s="28">
        <f t="shared" si="7"/>
        <v>0</v>
      </c>
    </row>
    <row r="207" spans="1:20" ht="12.75" customHeight="1">
      <c r="A207" s="58">
        <v>922</v>
      </c>
      <c r="B207" s="30"/>
      <c r="C207" s="30"/>
      <c r="D207" s="30"/>
      <c r="P207" s="23">
        <f t="shared" si="8"/>
        <v>-366</v>
      </c>
      <c r="T207" s="28">
        <f t="shared" si="7"/>
        <v>0</v>
      </c>
    </row>
    <row r="208" spans="1:20" ht="12.75" customHeight="1">
      <c r="A208" s="58">
        <v>923</v>
      </c>
      <c r="B208" s="30"/>
      <c r="C208" s="30"/>
      <c r="D208" s="30"/>
      <c r="P208" s="23">
        <f t="shared" si="8"/>
        <v>-366</v>
      </c>
      <c r="T208" s="28">
        <f t="shared" si="7"/>
        <v>0</v>
      </c>
    </row>
    <row r="209" spans="1:20" ht="12.75" customHeight="1">
      <c r="A209" s="58">
        <v>924</v>
      </c>
      <c r="B209" s="30"/>
      <c r="C209" s="30"/>
      <c r="D209" s="30"/>
      <c r="P209" s="23">
        <f t="shared" si="8"/>
        <v>-366</v>
      </c>
      <c r="T209" s="28">
        <f t="shared" si="7"/>
        <v>0</v>
      </c>
    </row>
    <row r="210" spans="1:20" ht="12.75" customHeight="1">
      <c r="A210" s="58">
        <v>925</v>
      </c>
      <c r="B210" s="30"/>
      <c r="C210" s="30"/>
      <c r="D210" s="30"/>
      <c r="P210" s="23">
        <f t="shared" si="8"/>
        <v>-366</v>
      </c>
      <c r="T210" s="28">
        <f t="shared" si="7"/>
        <v>0</v>
      </c>
    </row>
    <row r="211" spans="1:20" ht="12.75" customHeight="1">
      <c r="A211" s="58">
        <v>926</v>
      </c>
      <c r="B211" s="30"/>
      <c r="C211" s="30"/>
      <c r="D211" s="30"/>
      <c r="P211" s="23">
        <f t="shared" si="8"/>
        <v>-366</v>
      </c>
      <c r="T211" s="28">
        <f t="shared" si="7"/>
        <v>0</v>
      </c>
    </row>
    <row r="212" spans="1:20" ht="12.75" customHeight="1">
      <c r="A212" s="58">
        <v>927</v>
      </c>
      <c r="B212" s="30"/>
      <c r="C212" s="30"/>
      <c r="D212" s="30"/>
      <c r="P212" s="23">
        <f t="shared" si="8"/>
        <v>-366</v>
      </c>
      <c r="T212" s="28">
        <f t="shared" si="7"/>
        <v>0</v>
      </c>
    </row>
    <row r="213" spans="1:41" s="29" customFormat="1" ht="12.75" customHeight="1">
      <c r="A213" s="58">
        <v>928</v>
      </c>
      <c r="B213" s="30"/>
      <c r="C213" s="30"/>
      <c r="D213" s="30"/>
      <c r="E213" s="51"/>
      <c r="F213" s="50"/>
      <c r="G213" s="52"/>
      <c r="H213" s="52"/>
      <c r="I213" s="50"/>
      <c r="J213" s="50"/>
      <c r="K213" s="50"/>
      <c r="L213" s="53"/>
      <c r="M213" s="93"/>
      <c r="N213" s="38"/>
      <c r="O213" s="22"/>
      <c r="P213" s="23">
        <f t="shared" si="8"/>
        <v>-366</v>
      </c>
      <c r="Q213" s="25"/>
      <c r="R213" s="26"/>
      <c r="S213" s="26"/>
      <c r="T213" s="28">
        <f t="shared" si="7"/>
        <v>0</v>
      </c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s="29" customFormat="1" ht="12.75" customHeight="1">
      <c r="A214" s="58">
        <v>929</v>
      </c>
      <c r="B214" s="30"/>
      <c r="C214" s="30"/>
      <c r="D214" s="30"/>
      <c r="E214" s="51"/>
      <c r="F214" s="50"/>
      <c r="G214" s="52"/>
      <c r="H214" s="52"/>
      <c r="I214" s="50"/>
      <c r="J214" s="50"/>
      <c r="K214" s="50"/>
      <c r="L214" s="53"/>
      <c r="M214" s="93"/>
      <c r="N214" s="38"/>
      <c r="O214" s="22"/>
      <c r="P214" s="23">
        <f t="shared" si="8"/>
        <v>-366</v>
      </c>
      <c r="Q214" s="25"/>
      <c r="R214" s="26"/>
      <c r="S214" s="26"/>
      <c r="T214" s="28">
        <f t="shared" si="7"/>
        <v>0</v>
      </c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s="29" customFormat="1" ht="12.75" customHeight="1">
      <c r="A215" s="58">
        <v>930</v>
      </c>
      <c r="B215" s="30"/>
      <c r="C215" s="30"/>
      <c r="D215" s="30"/>
      <c r="E215" s="51"/>
      <c r="F215" s="50"/>
      <c r="G215" s="52"/>
      <c r="H215" s="52"/>
      <c r="I215" s="50"/>
      <c r="J215" s="50"/>
      <c r="K215" s="50"/>
      <c r="L215" s="53"/>
      <c r="M215" s="93"/>
      <c r="N215" s="38"/>
      <c r="O215" s="22"/>
      <c r="P215" s="23">
        <f t="shared" si="8"/>
        <v>-366</v>
      </c>
      <c r="Q215" s="25"/>
      <c r="R215" s="26"/>
      <c r="S215" s="26"/>
      <c r="T215" s="28">
        <f t="shared" si="7"/>
        <v>0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s="29" customFormat="1" ht="12.75" customHeight="1">
      <c r="A216" s="58">
        <v>931</v>
      </c>
      <c r="B216" s="30"/>
      <c r="C216" s="30"/>
      <c r="D216" s="30"/>
      <c r="E216" s="51"/>
      <c r="F216" s="50"/>
      <c r="G216" s="52"/>
      <c r="H216" s="52"/>
      <c r="I216" s="50"/>
      <c r="J216" s="50"/>
      <c r="K216" s="50"/>
      <c r="L216" s="53"/>
      <c r="M216" s="93"/>
      <c r="N216" s="38"/>
      <c r="O216" s="22"/>
      <c r="P216" s="23">
        <f t="shared" si="8"/>
        <v>-366</v>
      </c>
      <c r="Q216" s="25"/>
      <c r="R216" s="26"/>
      <c r="S216" s="26"/>
      <c r="T216" s="28">
        <f t="shared" si="7"/>
        <v>0</v>
      </c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s="29" customFormat="1" ht="12.75" customHeight="1">
      <c r="A217" s="58">
        <v>932</v>
      </c>
      <c r="B217" s="30"/>
      <c r="C217" s="30"/>
      <c r="D217" s="30"/>
      <c r="E217" s="51"/>
      <c r="F217" s="50"/>
      <c r="G217" s="52"/>
      <c r="H217" s="52"/>
      <c r="I217" s="50"/>
      <c r="J217" s="50"/>
      <c r="K217" s="50"/>
      <c r="L217" s="53"/>
      <c r="M217" s="93"/>
      <c r="N217" s="38"/>
      <c r="O217" s="22"/>
      <c r="P217" s="23">
        <f t="shared" si="8"/>
        <v>-366</v>
      </c>
      <c r="Q217" s="25"/>
      <c r="R217" s="26"/>
      <c r="S217" s="26"/>
      <c r="T217" s="28">
        <f t="shared" si="7"/>
        <v>0</v>
      </c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s="29" customFormat="1" ht="12.75" customHeight="1">
      <c r="A218" s="58">
        <v>933</v>
      </c>
      <c r="B218" s="30"/>
      <c r="C218" s="30"/>
      <c r="D218" s="30"/>
      <c r="E218" s="51"/>
      <c r="F218" s="50"/>
      <c r="G218" s="52"/>
      <c r="H218" s="52"/>
      <c r="I218" s="50"/>
      <c r="J218" s="50"/>
      <c r="K218" s="50"/>
      <c r="L218" s="53"/>
      <c r="M218" s="93"/>
      <c r="N218" s="38"/>
      <c r="O218" s="22"/>
      <c r="P218" s="23">
        <f t="shared" si="8"/>
        <v>-366</v>
      </c>
      <c r="Q218" s="25"/>
      <c r="R218" s="26"/>
      <c r="S218" s="26"/>
      <c r="T218" s="28">
        <f t="shared" si="7"/>
        <v>0</v>
      </c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 s="29" customFormat="1" ht="12.75" customHeight="1">
      <c r="A219" s="58">
        <v>934</v>
      </c>
      <c r="B219" s="30"/>
      <c r="C219" s="30"/>
      <c r="D219" s="30"/>
      <c r="E219" s="51"/>
      <c r="F219" s="50"/>
      <c r="G219" s="52"/>
      <c r="H219" s="52"/>
      <c r="I219" s="50"/>
      <c r="J219" s="50"/>
      <c r="K219" s="50"/>
      <c r="L219" s="53"/>
      <c r="M219" s="93"/>
      <c r="N219" s="38"/>
      <c r="O219" s="22"/>
      <c r="P219" s="23">
        <f t="shared" si="8"/>
        <v>-366</v>
      </c>
      <c r="Q219" s="25"/>
      <c r="R219" s="26"/>
      <c r="S219" s="26"/>
      <c r="T219" s="28">
        <f t="shared" si="7"/>
        <v>0</v>
      </c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 s="29" customFormat="1" ht="12.75" customHeight="1">
      <c r="A220" s="58">
        <v>935</v>
      </c>
      <c r="B220" s="30"/>
      <c r="C220" s="30"/>
      <c r="D220" s="30"/>
      <c r="E220" s="51"/>
      <c r="F220" s="50"/>
      <c r="G220" s="52"/>
      <c r="H220" s="52"/>
      <c r="I220" s="50"/>
      <c r="J220" s="50"/>
      <c r="K220" s="50"/>
      <c r="L220" s="53"/>
      <c r="M220" s="93"/>
      <c r="N220" s="38"/>
      <c r="O220" s="22"/>
      <c r="P220" s="23">
        <f t="shared" si="8"/>
        <v>-366</v>
      </c>
      <c r="Q220" s="25"/>
      <c r="R220" s="26"/>
      <c r="S220" s="26"/>
      <c r="T220" s="28">
        <f t="shared" si="7"/>
        <v>0</v>
      </c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 s="29" customFormat="1" ht="12.75" customHeight="1">
      <c r="A221" s="58">
        <v>936</v>
      </c>
      <c r="B221" s="30"/>
      <c r="C221" s="30"/>
      <c r="D221" s="30"/>
      <c r="E221" s="51"/>
      <c r="F221" s="50"/>
      <c r="G221" s="52"/>
      <c r="H221" s="52"/>
      <c r="I221" s="50"/>
      <c r="J221" s="50"/>
      <c r="K221" s="50"/>
      <c r="L221" s="53"/>
      <c r="M221" s="93"/>
      <c r="N221" s="38"/>
      <c r="O221" s="22"/>
      <c r="P221" s="23">
        <f t="shared" si="8"/>
        <v>-366</v>
      </c>
      <c r="Q221" s="25"/>
      <c r="R221" s="26"/>
      <c r="S221" s="26"/>
      <c r="T221" s="28">
        <f t="shared" si="7"/>
        <v>0</v>
      </c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 s="29" customFormat="1" ht="12.75" customHeight="1">
      <c r="A222" s="58">
        <v>937</v>
      </c>
      <c r="B222" s="30"/>
      <c r="C222" s="30"/>
      <c r="D222" s="30"/>
      <c r="E222" s="51"/>
      <c r="F222" s="50"/>
      <c r="G222" s="52"/>
      <c r="H222" s="52"/>
      <c r="I222" s="50"/>
      <c r="J222" s="50"/>
      <c r="K222" s="50"/>
      <c r="L222" s="53"/>
      <c r="M222" s="93"/>
      <c r="N222" s="38"/>
      <c r="O222" s="22"/>
      <c r="P222" s="23">
        <f t="shared" si="8"/>
        <v>-366</v>
      </c>
      <c r="Q222" s="25"/>
      <c r="R222" s="26"/>
      <c r="S222" s="26"/>
      <c r="T222" s="28">
        <f t="shared" si="7"/>
        <v>0</v>
      </c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 s="29" customFormat="1" ht="12.75" customHeight="1">
      <c r="A223" s="58">
        <v>938</v>
      </c>
      <c r="B223" s="30"/>
      <c r="C223" s="30"/>
      <c r="D223" s="30"/>
      <c r="E223" s="51"/>
      <c r="F223" s="50"/>
      <c r="G223" s="52"/>
      <c r="H223" s="52"/>
      <c r="I223" s="50"/>
      <c r="J223" s="50"/>
      <c r="K223" s="50"/>
      <c r="L223" s="53"/>
      <c r="M223" s="93"/>
      <c r="N223" s="38"/>
      <c r="O223" s="22"/>
      <c r="P223" s="23">
        <f t="shared" si="8"/>
        <v>-366</v>
      </c>
      <c r="Q223" s="25"/>
      <c r="R223" s="26"/>
      <c r="S223" s="26"/>
      <c r="T223" s="28">
        <f t="shared" si="7"/>
        <v>0</v>
      </c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 s="29" customFormat="1" ht="12.75" customHeight="1">
      <c r="A224" s="58">
        <v>939</v>
      </c>
      <c r="B224" s="30"/>
      <c r="C224" s="30"/>
      <c r="D224" s="30"/>
      <c r="E224" s="51"/>
      <c r="F224" s="50"/>
      <c r="G224" s="52"/>
      <c r="H224" s="52"/>
      <c r="I224" s="50"/>
      <c r="J224" s="50"/>
      <c r="K224" s="50"/>
      <c r="L224" s="53"/>
      <c r="M224" s="93"/>
      <c r="N224" s="38"/>
      <c r="O224" s="22"/>
      <c r="P224" s="23">
        <f t="shared" si="8"/>
        <v>-366</v>
      </c>
      <c r="Q224" s="25"/>
      <c r="R224" s="26"/>
      <c r="S224" s="26"/>
      <c r="T224" s="28">
        <f t="shared" si="7"/>
        <v>0</v>
      </c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 s="29" customFormat="1" ht="12.75" customHeight="1">
      <c r="A225" s="58">
        <v>940</v>
      </c>
      <c r="B225" s="30"/>
      <c r="C225" s="30"/>
      <c r="D225" s="30"/>
      <c r="E225" s="51"/>
      <c r="F225" s="50"/>
      <c r="G225" s="52"/>
      <c r="H225" s="52"/>
      <c r="I225" s="50"/>
      <c r="J225" s="50"/>
      <c r="K225" s="50"/>
      <c r="L225" s="53"/>
      <c r="M225" s="93"/>
      <c r="N225" s="38"/>
      <c r="O225" s="22"/>
      <c r="P225" s="23">
        <f aca="true" t="shared" si="9" ref="P225:P284">SUM(M225-366)</f>
        <v>-366</v>
      </c>
      <c r="Q225" s="25"/>
      <c r="R225" s="26"/>
      <c r="S225" s="26"/>
      <c r="T225" s="28">
        <f aca="true" t="shared" si="10" ref="T225:T284">M225</f>
        <v>0</v>
      </c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 s="29" customFormat="1" ht="12.75" customHeight="1">
      <c r="A226" s="58">
        <v>941</v>
      </c>
      <c r="B226" s="30"/>
      <c r="C226" s="30"/>
      <c r="D226" s="30"/>
      <c r="E226" s="51"/>
      <c r="F226" s="50"/>
      <c r="G226" s="52"/>
      <c r="H226" s="52"/>
      <c r="I226" s="50"/>
      <c r="J226" s="50"/>
      <c r="K226" s="50"/>
      <c r="L226" s="53"/>
      <c r="M226" s="93"/>
      <c r="N226" s="38"/>
      <c r="O226" s="22"/>
      <c r="P226" s="23">
        <f t="shared" si="9"/>
        <v>-366</v>
      </c>
      <c r="Q226" s="25"/>
      <c r="R226" s="26"/>
      <c r="S226" s="26"/>
      <c r="T226" s="28">
        <f t="shared" si="10"/>
        <v>0</v>
      </c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 s="29" customFormat="1" ht="12.75" customHeight="1">
      <c r="A227" s="58">
        <v>942</v>
      </c>
      <c r="B227" s="30"/>
      <c r="C227" s="30"/>
      <c r="D227" s="30"/>
      <c r="E227" s="51"/>
      <c r="F227" s="50"/>
      <c r="G227" s="52"/>
      <c r="H227" s="52"/>
      <c r="I227" s="50"/>
      <c r="J227" s="50"/>
      <c r="K227" s="50"/>
      <c r="L227" s="53"/>
      <c r="M227" s="93"/>
      <c r="N227" s="38"/>
      <c r="O227" s="22"/>
      <c r="P227" s="23">
        <f t="shared" si="9"/>
        <v>-366</v>
      </c>
      <c r="Q227" s="25"/>
      <c r="R227" s="26"/>
      <c r="S227" s="26"/>
      <c r="T227" s="28">
        <f t="shared" si="10"/>
        <v>0</v>
      </c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 s="29" customFormat="1" ht="12.75" customHeight="1">
      <c r="A228" s="58">
        <v>943</v>
      </c>
      <c r="B228" s="30"/>
      <c r="C228" s="30"/>
      <c r="D228" s="30"/>
      <c r="E228" s="51"/>
      <c r="F228" s="50"/>
      <c r="G228" s="52"/>
      <c r="H228" s="52"/>
      <c r="I228" s="50"/>
      <c r="J228" s="50"/>
      <c r="K228" s="50"/>
      <c r="L228" s="53"/>
      <c r="M228" s="93"/>
      <c r="N228" s="38"/>
      <c r="O228" s="22"/>
      <c r="P228" s="23">
        <f t="shared" si="9"/>
        <v>-366</v>
      </c>
      <c r="Q228" s="25"/>
      <c r="R228" s="26"/>
      <c r="S228" s="26"/>
      <c r="T228" s="28">
        <f t="shared" si="10"/>
        <v>0</v>
      </c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 s="29" customFormat="1" ht="12.75" customHeight="1">
      <c r="A229" s="58">
        <v>944</v>
      </c>
      <c r="B229" s="30"/>
      <c r="C229" s="30"/>
      <c r="D229" s="30"/>
      <c r="E229" s="51"/>
      <c r="F229" s="50"/>
      <c r="G229" s="52"/>
      <c r="H229" s="52"/>
      <c r="I229" s="50"/>
      <c r="J229" s="50"/>
      <c r="K229" s="50"/>
      <c r="L229" s="53"/>
      <c r="M229" s="93"/>
      <c r="N229" s="38"/>
      <c r="O229" s="22"/>
      <c r="P229" s="23">
        <f t="shared" si="9"/>
        <v>-366</v>
      </c>
      <c r="Q229" s="25"/>
      <c r="R229" s="26"/>
      <c r="S229" s="26"/>
      <c r="T229" s="28">
        <f t="shared" si="10"/>
        <v>0</v>
      </c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 s="29" customFormat="1" ht="12.75" customHeight="1">
      <c r="A230" s="58">
        <v>945</v>
      </c>
      <c r="B230" s="30"/>
      <c r="C230" s="30"/>
      <c r="D230" s="30"/>
      <c r="E230" s="51"/>
      <c r="F230" s="50"/>
      <c r="G230" s="52"/>
      <c r="H230" s="52"/>
      <c r="I230" s="50"/>
      <c r="J230" s="50"/>
      <c r="K230" s="50"/>
      <c r="L230" s="53"/>
      <c r="M230" s="93"/>
      <c r="N230" s="38"/>
      <c r="O230" s="22"/>
      <c r="P230" s="23">
        <f t="shared" si="9"/>
        <v>-366</v>
      </c>
      <c r="Q230" s="25"/>
      <c r="R230" s="26"/>
      <c r="S230" s="26"/>
      <c r="T230" s="28">
        <f t="shared" si="10"/>
        <v>0</v>
      </c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 s="29" customFormat="1" ht="12.75" customHeight="1">
      <c r="A231" s="58">
        <v>946</v>
      </c>
      <c r="B231" s="30"/>
      <c r="C231" s="30"/>
      <c r="D231" s="30"/>
      <c r="E231" s="51"/>
      <c r="F231" s="50"/>
      <c r="G231" s="52"/>
      <c r="H231" s="52"/>
      <c r="I231" s="50"/>
      <c r="J231" s="50"/>
      <c r="K231" s="50"/>
      <c r="L231" s="53"/>
      <c r="M231" s="93"/>
      <c r="N231" s="38"/>
      <c r="O231" s="22"/>
      <c r="P231" s="23">
        <f t="shared" si="9"/>
        <v>-366</v>
      </c>
      <c r="Q231" s="25"/>
      <c r="R231" s="26"/>
      <c r="S231" s="26"/>
      <c r="T231" s="28">
        <f t="shared" si="10"/>
        <v>0</v>
      </c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 s="29" customFormat="1" ht="12.75" customHeight="1">
      <c r="A232" s="58">
        <v>947</v>
      </c>
      <c r="B232" s="30"/>
      <c r="C232" s="30"/>
      <c r="D232" s="30"/>
      <c r="E232" s="51"/>
      <c r="F232" s="50"/>
      <c r="G232" s="52"/>
      <c r="H232" s="52"/>
      <c r="I232" s="50"/>
      <c r="J232" s="50"/>
      <c r="K232" s="50"/>
      <c r="L232" s="53"/>
      <c r="M232" s="93"/>
      <c r="N232" s="38"/>
      <c r="O232" s="22"/>
      <c r="P232" s="23">
        <f t="shared" si="9"/>
        <v>-366</v>
      </c>
      <c r="Q232" s="25"/>
      <c r="R232" s="26"/>
      <c r="S232" s="26"/>
      <c r="T232" s="28">
        <f t="shared" si="10"/>
        <v>0</v>
      </c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 s="29" customFormat="1" ht="12.75" customHeight="1">
      <c r="A233" s="58">
        <v>948</v>
      </c>
      <c r="B233" s="30"/>
      <c r="C233" s="30"/>
      <c r="D233" s="30"/>
      <c r="E233" s="51"/>
      <c r="F233" s="50"/>
      <c r="G233" s="52"/>
      <c r="H233" s="52"/>
      <c r="I233" s="50"/>
      <c r="J233" s="50"/>
      <c r="K233" s="50"/>
      <c r="L233" s="53"/>
      <c r="M233" s="93"/>
      <c r="N233" s="38"/>
      <c r="O233" s="22"/>
      <c r="P233" s="23">
        <f t="shared" si="9"/>
        <v>-366</v>
      </c>
      <c r="Q233" s="25"/>
      <c r="R233" s="26"/>
      <c r="S233" s="26"/>
      <c r="T233" s="28">
        <f t="shared" si="10"/>
        <v>0</v>
      </c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 s="29" customFormat="1" ht="12.75" customHeight="1">
      <c r="A234" s="58">
        <v>949</v>
      </c>
      <c r="B234" s="30"/>
      <c r="C234" s="30"/>
      <c r="D234" s="30"/>
      <c r="E234" s="51"/>
      <c r="F234" s="50"/>
      <c r="G234" s="52"/>
      <c r="H234" s="52"/>
      <c r="I234" s="50"/>
      <c r="J234" s="50"/>
      <c r="K234" s="50"/>
      <c r="L234" s="53"/>
      <c r="M234" s="93"/>
      <c r="N234" s="38"/>
      <c r="O234" s="22"/>
      <c r="P234" s="23">
        <f t="shared" si="9"/>
        <v>-366</v>
      </c>
      <c r="Q234" s="25"/>
      <c r="R234" s="26"/>
      <c r="S234" s="26"/>
      <c r="T234" s="28">
        <f t="shared" si="10"/>
        <v>0</v>
      </c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 s="29" customFormat="1" ht="12.75" customHeight="1">
      <c r="A235" s="58">
        <v>950</v>
      </c>
      <c r="B235" s="30"/>
      <c r="C235" s="30"/>
      <c r="D235" s="30"/>
      <c r="E235" s="51"/>
      <c r="F235" s="50"/>
      <c r="G235" s="52"/>
      <c r="H235" s="52"/>
      <c r="I235" s="50"/>
      <c r="J235" s="50"/>
      <c r="K235" s="50"/>
      <c r="L235" s="53"/>
      <c r="M235" s="93"/>
      <c r="N235" s="38"/>
      <c r="O235" s="22"/>
      <c r="P235" s="23">
        <f t="shared" si="9"/>
        <v>-366</v>
      </c>
      <c r="Q235" s="25"/>
      <c r="R235" s="26"/>
      <c r="S235" s="26"/>
      <c r="T235" s="28">
        <f t="shared" si="10"/>
        <v>0</v>
      </c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 s="29" customFormat="1" ht="12.75" customHeight="1">
      <c r="A236" s="58">
        <v>951</v>
      </c>
      <c r="B236" s="30"/>
      <c r="C236" s="30"/>
      <c r="D236" s="30"/>
      <c r="E236" s="51"/>
      <c r="F236" s="50"/>
      <c r="G236" s="52"/>
      <c r="H236" s="52"/>
      <c r="I236" s="50"/>
      <c r="J236" s="50"/>
      <c r="K236" s="50"/>
      <c r="L236" s="53"/>
      <c r="M236" s="93"/>
      <c r="N236" s="38"/>
      <c r="O236" s="22"/>
      <c r="P236" s="23">
        <f t="shared" si="9"/>
        <v>-366</v>
      </c>
      <c r="Q236" s="25"/>
      <c r="R236" s="26"/>
      <c r="S236" s="26"/>
      <c r="T236" s="28">
        <f t="shared" si="10"/>
        <v>0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 s="29" customFormat="1" ht="12.75" customHeight="1">
      <c r="A237" s="58">
        <v>952</v>
      </c>
      <c r="B237" s="30"/>
      <c r="C237" s="30"/>
      <c r="D237" s="30"/>
      <c r="E237" s="51"/>
      <c r="F237" s="50"/>
      <c r="G237" s="52"/>
      <c r="H237" s="52"/>
      <c r="I237" s="50"/>
      <c r="J237" s="50"/>
      <c r="K237" s="50"/>
      <c r="L237" s="53"/>
      <c r="M237" s="93"/>
      <c r="N237" s="38"/>
      <c r="O237" s="22"/>
      <c r="P237" s="23">
        <f t="shared" si="9"/>
        <v>-366</v>
      </c>
      <c r="Q237" s="25"/>
      <c r="R237" s="26"/>
      <c r="S237" s="26"/>
      <c r="T237" s="28">
        <f t="shared" si="10"/>
        <v>0</v>
      </c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 s="29" customFormat="1" ht="12.75" customHeight="1">
      <c r="A238" s="58">
        <v>953</v>
      </c>
      <c r="B238" s="30"/>
      <c r="C238" s="30"/>
      <c r="D238" s="30"/>
      <c r="E238" s="51"/>
      <c r="F238" s="50"/>
      <c r="G238" s="52"/>
      <c r="H238" s="52"/>
      <c r="I238" s="50"/>
      <c r="J238" s="50"/>
      <c r="K238" s="50"/>
      <c r="L238" s="53"/>
      <c r="M238" s="93"/>
      <c r="N238" s="38"/>
      <c r="O238" s="22"/>
      <c r="P238" s="23">
        <f t="shared" si="9"/>
        <v>-366</v>
      </c>
      <c r="Q238" s="25"/>
      <c r="R238" s="26"/>
      <c r="S238" s="26"/>
      <c r="T238" s="28">
        <f t="shared" si="10"/>
        <v>0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 s="29" customFormat="1" ht="12.75" customHeight="1">
      <c r="A239" s="58">
        <v>954</v>
      </c>
      <c r="B239" s="30"/>
      <c r="C239" s="30"/>
      <c r="D239" s="30"/>
      <c r="E239" s="51"/>
      <c r="F239" s="50"/>
      <c r="G239" s="52"/>
      <c r="H239" s="52"/>
      <c r="I239" s="50"/>
      <c r="J239" s="50"/>
      <c r="K239" s="50"/>
      <c r="L239" s="53"/>
      <c r="M239" s="93"/>
      <c r="N239" s="38"/>
      <c r="O239" s="22"/>
      <c r="P239" s="23">
        <f t="shared" si="9"/>
        <v>-366</v>
      </c>
      <c r="Q239" s="25"/>
      <c r="R239" s="26"/>
      <c r="S239" s="26"/>
      <c r="T239" s="28">
        <f t="shared" si="10"/>
        <v>0</v>
      </c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 s="29" customFormat="1" ht="12.75" customHeight="1">
      <c r="A240" s="58">
        <v>955</v>
      </c>
      <c r="B240" s="30"/>
      <c r="C240" s="30"/>
      <c r="D240" s="30"/>
      <c r="E240" s="51"/>
      <c r="F240" s="50"/>
      <c r="G240" s="52"/>
      <c r="H240" s="52"/>
      <c r="I240" s="50"/>
      <c r="J240" s="50"/>
      <c r="K240" s="50"/>
      <c r="L240" s="53"/>
      <c r="M240" s="93"/>
      <c r="N240" s="38"/>
      <c r="O240" s="22"/>
      <c r="P240" s="23">
        <f t="shared" si="9"/>
        <v>-366</v>
      </c>
      <c r="Q240" s="25"/>
      <c r="R240" s="26"/>
      <c r="S240" s="26"/>
      <c r="T240" s="28">
        <f t="shared" si="10"/>
        <v>0</v>
      </c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 s="29" customFormat="1" ht="12.75" customHeight="1">
      <c r="A241" s="58">
        <v>956</v>
      </c>
      <c r="B241" s="30"/>
      <c r="C241" s="30"/>
      <c r="D241" s="30"/>
      <c r="E241" s="51"/>
      <c r="F241" s="50"/>
      <c r="G241" s="52"/>
      <c r="H241" s="52"/>
      <c r="I241" s="50"/>
      <c r="J241" s="50"/>
      <c r="K241" s="50"/>
      <c r="L241" s="53"/>
      <c r="M241" s="93"/>
      <c r="N241" s="38"/>
      <c r="O241" s="22"/>
      <c r="P241" s="23">
        <f t="shared" si="9"/>
        <v>-366</v>
      </c>
      <c r="Q241" s="25"/>
      <c r="R241" s="26"/>
      <c r="S241" s="26"/>
      <c r="T241" s="28">
        <f t="shared" si="10"/>
        <v>0</v>
      </c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 s="29" customFormat="1" ht="12.75" customHeight="1">
      <c r="A242" s="58">
        <v>957</v>
      </c>
      <c r="B242" s="30"/>
      <c r="C242" s="30"/>
      <c r="D242" s="30"/>
      <c r="E242" s="51"/>
      <c r="F242" s="50"/>
      <c r="G242" s="52"/>
      <c r="H242" s="52"/>
      <c r="I242" s="50"/>
      <c r="J242" s="50"/>
      <c r="K242" s="50"/>
      <c r="L242" s="53"/>
      <c r="M242" s="93"/>
      <c r="N242" s="38"/>
      <c r="O242" s="22"/>
      <c r="P242" s="23">
        <f t="shared" si="9"/>
        <v>-366</v>
      </c>
      <c r="Q242" s="25"/>
      <c r="R242" s="26"/>
      <c r="S242" s="26"/>
      <c r="T242" s="28">
        <f t="shared" si="10"/>
        <v>0</v>
      </c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s="29" customFormat="1" ht="12.75" customHeight="1">
      <c r="A243" s="58">
        <v>958</v>
      </c>
      <c r="B243" s="30"/>
      <c r="C243" s="30"/>
      <c r="D243" s="30"/>
      <c r="E243" s="51"/>
      <c r="F243" s="50"/>
      <c r="G243" s="52"/>
      <c r="H243" s="52"/>
      <c r="I243" s="50"/>
      <c r="J243" s="50"/>
      <c r="K243" s="50"/>
      <c r="L243" s="53"/>
      <c r="M243" s="93"/>
      <c r="N243" s="38"/>
      <c r="O243" s="22"/>
      <c r="P243" s="23">
        <f t="shared" si="9"/>
        <v>-366</v>
      </c>
      <c r="Q243" s="25"/>
      <c r="R243" s="26"/>
      <c r="S243" s="26"/>
      <c r="T243" s="28">
        <f t="shared" si="10"/>
        <v>0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 s="29" customFormat="1" ht="12.75" customHeight="1">
      <c r="A244" s="58">
        <v>959</v>
      </c>
      <c r="B244" s="30"/>
      <c r="C244" s="30"/>
      <c r="D244" s="30"/>
      <c r="E244" s="51"/>
      <c r="F244" s="50"/>
      <c r="G244" s="52"/>
      <c r="H244" s="52"/>
      <c r="I244" s="50"/>
      <c r="J244" s="50"/>
      <c r="K244" s="50"/>
      <c r="L244" s="53"/>
      <c r="M244" s="93"/>
      <c r="N244" s="38"/>
      <c r="O244" s="22"/>
      <c r="P244" s="23">
        <f t="shared" si="9"/>
        <v>-366</v>
      </c>
      <c r="Q244" s="25"/>
      <c r="R244" s="26"/>
      <c r="S244" s="26"/>
      <c r="T244" s="28">
        <f t="shared" si="10"/>
        <v>0</v>
      </c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 s="29" customFormat="1" ht="12.75" customHeight="1">
      <c r="A245" s="58">
        <v>960</v>
      </c>
      <c r="B245" s="30"/>
      <c r="C245" s="30"/>
      <c r="D245" s="30"/>
      <c r="E245" s="51"/>
      <c r="F245" s="50"/>
      <c r="G245" s="52"/>
      <c r="H245" s="52"/>
      <c r="I245" s="50"/>
      <c r="J245" s="50"/>
      <c r="K245" s="50"/>
      <c r="L245" s="53"/>
      <c r="M245" s="93"/>
      <c r="N245" s="38"/>
      <c r="O245" s="22"/>
      <c r="P245" s="23">
        <f t="shared" si="9"/>
        <v>-366</v>
      </c>
      <c r="Q245" s="25"/>
      <c r="R245" s="26"/>
      <c r="S245" s="26"/>
      <c r="T245" s="28">
        <f t="shared" si="10"/>
        <v>0</v>
      </c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 s="29" customFormat="1" ht="12.75" customHeight="1">
      <c r="A246" s="58">
        <v>961</v>
      </c>
      <c r="B246" s="30"/>
      <c r="C246" s="30"/>
      <c r="D246" s="30"/>
      <c r="E246" s="51"/>
      <c r="F246" s="50"/>
      <c r="G246" s="52"/>
      <c r="H246" s="52"/>
      <c r="I246" s="50"/>
      <c r="J246" s="50"/>
      <c r="K246" s="50"/>
      <c r="L246" s="53"/>
      <c r="M246" s="93"/>
      <c r="N246" s="38"/>
      <c r="O246" s="22"/>
      <c r="P246" s="23">
        <f t="shared" si="9"/>
        <v>-366</v>
      </c>
      <c r="Q246" s="25"/>
      <c r="R246" s="26"/>
      <c r="S246" s="26"/>
      <c r="T246" s="28">
        <f t="shared" si="10"/>
        <v>0</v>
      </c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s="29" customFormat="1" ht="12.75" customHeight="1">
      <c r="A247" s="58">
        <v>962</v>
      </c>
      <c r="B247" s="30"/>
      <c r="C247" s="30"/>
      <c r="D247" s="30"/>
      <c r="E247" s="51"/>
      <c r="F247" s="50"/>
      <c r="G247" s="52"/>
      <c r="H247" s="52"/>
      <c r="I247" s="50"/>
      <c r="J247" s="50"/>
      <c r="K247" s="50"/>
      <c r="L247" s="53"/>
      <c r="M247" s="93"/>
      <c r="N247" s="38"/>
      <c r="O247" s="22"/>
      <c r="P247" s="23">
        <f t="shared" si="9"/>
        <v>-366</v>
      </c>
      <c r="Q247" s="25"/>
      <c r="R247" s="26"/>
      <c r="S247" s="26"/>
      <c r="T247" s="28">
        <f t="shared" si="10"/>
        <v>0</v>
      </c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s="29" customFormat="1" ht="12.75" customHeight="1">
      <c r="A248" s="58">
        <v>963</v>
      </c>
      <c r="B248" s="30"/>
      <c r="C248" s="30"/>
      <c r="D248" s="30"/>
      <c r="E248" s="51"/>
      <c r="F248" s="50"/>
      <c r="G248" s="52"/>
      <c r="H248" s="52"/>
      <c r="I248" s="50"/>
      <c r="J248" s="50"/>
      <c r="K248" s="50"/>
      <c r="L248" s="53"/>
      <c r="M248" s="93"/>
      <c r="N248" s="38"/>
      <c r="O248" s="22"/>
      <c r="P248" s="23">
        <f t="shared" si="9"/>
        <v>-366</v>
      </c>
      <c r="Q248" s="25"/>
      <c r="R248" s="26"/>
      <c r="S248" s="26"/>
      <c r="T248" s="28">
        <f t="shared" si="10"/>
        <v>0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 s="29" customFormat="1" ht="12.75" customHeight="1">
      <c r="A249" s="58">
        <v>964</v>
      </c>
      <c r="B249" s="30"/>
      <c r="C249" s="30"/>
      <c r="D249" s="30"/>
      <c r="E249" s="51"/>
      <c r="F249" s="50"/>
      <c r="G249" s="52"/>
      <c r="H249" s="52"/>
      <c r="I249" s="50"/>
      <c r="J249" s="50"/>
      <c r="K249" s="50"/>
      <c r="L249" s="53"/>
      <c r="M249" s="93"/>
      <c r="N249" s="38"/>
      <c r="O249" s="22"/>
      <c r="P249" s="23">
        <f t="shared" si="9"/>
        <v>-366</v>
      </c>
      <c r="Q249" s="25"/>
      <c r="R249" s="26"/>
      <c r="S249" s="26"/>
      <c r="T249" s="28">
        <f t="shared" si="10"/>
        <v>0</v>
      </c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 s="29" customFormat="1" ht="12.75" customHeight="1">
      <c r="A250" s="58">
        <v>965</v>
      </c>
      <c r="B250" s="30"/>
      <c r="C250" s="30"/>
      <c r="D250" s="30"/>
      <c r="E250" s="51"/>
      <c r="F250" s="50"/>
      <c r="G250" s="52"/>
      <c r="H250" s="52"/>
      <c r="I250" s="50"/>
      <c r="J250" s="50"/>
      <c r="K250" s="50"/>
      <c r="L250" s="53"/>
      <c r="M250" s="93"/>
      <c r="N250" s="38"/>
      <c r="O250" s="22"/>
      <c r="P250" s="23">
        <f t="shared" si="9"/>
        <v>-366</v>
      </c>
      <c r="Q250" s="25"/>
      <c r="R250" s="26"/>
      <c r="S250" s="26"/>
      <c r="T250" s="28">
        <f t="shared" si="10"/>
        <v>0</v>
      </c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1:41" s="29" customFormat="1" ht="12.75" customHeight="1">
      <c r="A251" s="58">
        <v>966</v>
      </c>
      <c r="B251" s="30"/>
      <c r="C251" s="30"/>
      <c r="D251" s="30"/>
      <c r="E251" s="51"/>
      <c r="F251" s="50"/>
      <c r="G251" s="52"/>
      <c r="H251" s="52"/>
      <c r="I251" s="50"/>
      <c r="J251" s="50"/>
      <c r="K251" s="50"/>
      <c r="L251" s="53"/>
      <c r="M251" s="93"/>
      <c r="N251" s="38"/>
      <c r="O251" s="22"/>
      <c r="P251" s="23">
        <f t="shared" si="9"/>
        <v>-366</v>
      </c>
      <c r="Q251" s="25"/>
      <c r="R251" s="26"/>
      <c r="S251" s="26"/>
      <c r="T251" s="28">
        <f t="shared" si="10"/>
        <v>0</v>
      </c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1:41" s="29" customFormat="1" ht="12.75" customHeight="1">
      <c r="A252" s="58">
        <v>967</v>
      </c>
      <c r="B252" s="30"/>
      <c r="C252" s="30"/>
      <c r="D252" s="30"/>
      <c r="E252" s="51"/>
      <c r="F252" s="50"/>
      <c r="G252" s="52"/>
      <c r="H252" s="52"/>
      <c r="I252" s="50"/>
      <c r="J252" s="50"/>
      <c r="K252" s="50"/>
      <c r="L252" s="53"/>
      <c r="M252" s="93"/>
      <c r="N252" s="38"/>
      <c r="O252" s="22"/>
      <c r="P252" s="23">
        <f t="shared" si="9"/>
        <v>-366</v>
      </c>
      <c r="Q252" s="25"/>
      <c r="R252" s="26"/>
      <c r="S252" s="26"/>
      <c r="T252" s="28">
        <f t="shared" si="10"/>
        <v>0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1:41" s="29" customFormat="1" ht="12.75" customHeight="1">
      <c r="A253" s="58">
        <v>968</v>
      </c>
      <c r="B253" s="30"/>
      <c r="C253" s="30"/>
      <c r="D253" s="30"/>
      <c r="E253" s="51"/>
      <c r="F253" s="50"/>
      <c r="G253" s="52"/>
      <c r="H253" s="52"/>
      <c r="I253" s="50"/>
      <c r="J253" s="50"/>
      <c r="K253" s="50"/>
      <c r="L253" s="53"/>
      <c r="M253" s="93"/>
      <c r="N253" s="38"/>
      <c r="O253" s="22"/>
      <c r="P253" s="23">
        <f t="shared" si="9"/>
        <v>-366</v>
      </c>
      <c r="Q253" s="25"/>
      <c r="R253" s="26"/>
      <c r="S253" s="26"/>
      <c r="T253" s="28">
        <f t="shared" si="10"/>
        <v>0</v>
      </c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  <row r="254" spans="1:41" s="29" customFormat="1" ht="12.75" customHeight="1">
      <c r="A254" s="58">
        <v>969</v>
      </c>
      <c r="B254" s="30"/>
      <c r="C254" s="30"/>
      <c r="D254" s="30"/>
      <c r="E254" s="51"/>
      <c r="F254" s="50"/>
      <c r="G254" s="52"/>
      <c r="H254" s="52"/>
      <c r="I254" s="50"/>
      <c r="J254" s="50"/>
      <c r="K254" s="50"/>
      <c r="L254" s="53"/>
      <c r="M254" s="93"/>
      <c r="N254" s="38"/>
      <c r="O254" s="22"/>
      <c r="P254" s="23">
        <f t="shared" si="9"/>
        <v>-366</v>
      </c>
      <c r="Q254" s="25"/>
      <c r="R254" s="26"/>
      <c r="S254" s="26"/>
      <c r="T254" s="28">
        <f t="shared" si="10"/>
        <v>0</v>
      </c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</row>
    <row r="255" spans="1:41" s="29" customFormat="1" ht="12.75" customHeight="1">
      <c r="A255" s="58">
        <v>970</v>
      </c>
      <c r="B255" s="30"/>
      <c r="C255" s="30"/>
      <c r="D255" s="30"/>
      <c r="E255" s="51"/>
      <c r="F255" s="50"/>
      <c r="G255" s="52"/>
      <c r="H255" s="52"/>
      <c r="I255" s="50"/>
      <c r="J255" s="50"/>
      <c r="K255" s="50"/>
      <c r="L255" s="53"/>
      <c r="M255" s="93"/>
      <c r="N255" s="38"/>
      <c r="O255" s="22"/>
      <c r="P255" s="23">
        <f t="shared" si="9"/>
        <v>-366</v>
      </c>
      <c r="Q255" s="25"/>
      <c r="R255" s="26"/>
      <c r="S255" s="26"/>
      <c r="T255" s="28">
        <f t="shared" si="10"/>
        <v>0</v>
      </c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</row>
    <row r="256" spans="1:41" s="29" customFormat="1" ht="12.75" customHeight="1">
      <c r="A256" s="58">
        <v>971</v>
      </c>
      <c r="B256" s="30"/>
      <c r="C256" s="30"/>
      <c r="D256" s="30"/>
      <c r="E256" s="51"/>
      <c r="F256" s="50"/>
      <c r="G256" s="52"/>
      <c r="H256" s="52"/>
      <c r="I256" s="50"/>
      <c r="J256" s="50"/>
      <c r="K256" s="50"/>
      <c r="L256" s="53"/>
      <c r="M256" s="93"/>
      <c r="N256" s="38"/>
      <c r="O256" s="22"/>
      <c r="P256" s="23">
        <f t="shared" si="9"/>
        <v>-366</v>
      </c>
      <c r="Q256" s="25"/>
      <c r="R256" s="26"/>
      <c r="S256" s="26"/>
      <c r="T256" s="28">
        <f t="shared" si="10"/>
        <v>0</v>
      </c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</row>
    <row r="257" spans="1:41" s="29" customFormat="1" ht="12.75" customHeight="1">
      <c r="A257" s="58">
        <v>972</v>
      </c>
      <c r="B257" s="30"/>
      <c r="C257" s="30"/>
      <c r="D257" s="30"/>
      <c r="E257" s="51"/>
      <c r="F257" s="50"/>
      <c r="G257" s="52"/>
      <c r="H257" s="52"/>
      <c r="I257" s="50"/>
      <c r="J257" s="50"/>
      <c r="K257" s="50"/>
      <c r="L257" s="53"/>
      <c r="M257" s="93"/>
      <c r="N257" s="38"/>
      <c r="O257" s="22"/>
      <c r="P257" s="23">
        <f t="shared" si="9"/>
        <v>-366</v>
      </c>
      <c r="Q257" s="25"/>
      <c r="R257" s="26"/>
      <c r="S257" s="26"/>
      <c r="T257" s="28">
        <f t="shared" si="10"/>
        <v>0</v>
      </c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</row>
    <row r="258" spans="1:41" s="29" customFormat="1" ht="12.75" customHeight="1">
      <c r="A258" s="58">
        <v>973</v>
      </c>
      <c r="B258" s="30"/>
      <c r="C258" s="30"/>
      <c r="D258" s="30"/>
      <c r="E258" s="51"/>
      <c r="F258" s="50"/>
      <c r="G258" s="52"/>
      <c r="H258" s="52"/>
      <c r="I258" s="50"/>
      <c r="J258" s="50"/>
      <c r="K258" s="50"/>
      <c r="L258" s="53"/>
      <c r="M258" s="93"/>
      <c r="N258" s="38"/>
      <c r="O258" s="22"/>
      <c r="P258" s="23">
        <f t="shared" si="9"/>
        <v>-366</v>
      </c>
      <c r="Q258" s="25"/>
      <c r="R258" s="26"/>
      <c r="S258" s="26"/>
      <c r="T258" s="28">
        <f t="shared" si="10"/>
        <v>0</v>
      </c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</row>
    <row r="259" spans="1:41" s="29" customFormat="1" ht="12.75" customHeight="1">
      <c r="A259" s="58">
        <v>974</v>
      </c>
      <c r="B259" s="30"/>
      <c r="C259" s="30"/>
      <c r="D259" s="30"/>
      <c r="E259" s="51"/>
      <c r="F259" s="50"/>
      <c r="G259" s="52"/>
      <c r="H259" s="52"/>
      <c r="I259" s="50"/>
      <c r="J259" s="50"/>
      <c r="K259" s="50"/>
      <c r="L259" s="53"/>
      <c r="M259" s="93"/>
      <c r="N259" s="38"/>
      <c r="O259" s="22"/>
      <c r="P259" s="23">
        <f t="shared" si="9"/>
        <v>-366</v>
      </c>
      <c r="Q259" s="25"/>
      <c r="R259" s="26"/>
      <c r="S259" s="26"/>
      <c r="T259" s="28">
        <f t="shared" si="10"/>
        <v>0</v>
      </c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</row>
    <row r="260" spans="1:41" s="29" customFormat="1" ht="12.75" customHeight="1">
      <c r="A260" s="58">
        <v>975</v>
      </c>
      <c r="B260" s="30"/>
      <c r="C260" s="30"/>
      <c r="D260" s="30"/>
      <c r="E260" s="51"/>
      <c r="F260" s="50"/>
      <c r="G260" s="52"/>
      <c r="H260" s="52"/>
      <c r="I260" s="50"/>
      <c r="J260" s="50"/>
      <c r="K260" s="50"/>
      <c r="L260" s="53"/>
      <c r="M260" s="93"/>
      <c r="N260" s="38"/>
      <c r="O260" s="22"/>
      <c r="P260" s="23">
        <f t="shared" si="9"/>
        <v>-366</v>
      </c>
      <c r="Q260" s="25"/>
      <c r="R260" s="26"/>
      <c r="S260" s="26"/>
      <c r="T260" s="28">
        <f t="shared" si="10"/>
        <v>0</v>
      </c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</row>
    <row r="261" spans="1:41" s="29" customFormat="1" ht="12.75" customHeight="1">
      <c r="A261" s="58">
        <v>976</v>
      </c>
      <c r="B261" s="30"/>
      <c r="C261" s="30"/>
      <c r="D261" s="30"/>
      <c r="E261" s="51"/>
      <c r="F261" s="50"/>
      <c r="G261" s="52"/>
      <c r="H261" s="52"/>
      <c r="I261" s="50"/>
      <c r="J261" s="50"/>
      <c r="K261" s="50"/>
      <c r="L261" s="53"/>
      <c r="M261" s="93"/>
      <c r="N261" s="38"/>
      <c r="O261" s="22"/>
      <c r="P261" s="23">
        <f t="shared" si="9"/>
        <v>-366</v>
      </c>
      <c r="Q261" s="25"/>
      <c r="R261" s="26"/>
      <c r="S261" s="26"/>
      <c r="T261" s="28">
        <f t="shared" si="10"/>
        <v>0</v>
      </c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</row>
    <row r="262" spans="1:41" s="29" customFormat="1" ht="12.75" customHeight="1">
      <c r="A262" s="58">
        <v>977</v>
      </c>
      <c r="B262" s="30"/>
      <c r="C262" s="30"/>
      <c r="D262" s="30"/>
      <c r="E262" s="51"/>
      <c r="F262" s="50"/>
      <c r="G262" s="52"/>
      <c r="H262" s="52"/>
      <c r="I262" s="50"/>
      <c r="J262" s="50"/>
      <c r="K262" s="50"/>
      <c r="L262" s="53"/>
      <c r="M262" s="93"/>
      <c r="N262" s="38"/>
      <c r="O262" s="22"/>
      <c r="P262" s="23">
        <f t="shared" si="9"/>
        <v>-366</v>
      </c>
      <c r="Q262" s="25"/>
      <c r="R262" s="26"/>
      <c r="S262" s="26"/>
      <c r="T262" s="28">
        <f t="shared" si="10"/>
        <v>0</v>
      </c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</row>
    <row r="263" spans="1:41" s="29" customFormat="1" ht="12.75" customHeight="1">
      <c r="A263" s="58">
        <v>978</v>
      </c>
      <c r="B263" s="30"/>
      <c r="C263" s="30"/>
      <c r="D263" s="30"/>
      <c r="E263" s="51"/>
      <c r="F263" s="50"/>
      <c r="G263" s="52"/>
      <c r="H263" s="52"/>
      <c r="I263" s="50"/>
      <c r="J263" s="50"/>
      <c r="K263" s="50"/>
      <c r="L263" s="53"/>
      <c r="M263" s="93"/>
      <c r="N263" s="38"/>
      <c r="O263" s="22"/>
      <c r="P263" s="23">
        <f t="shared" si="9"/>
        <v>-366</v>
      </c>
      <c r="Q263" s="25"/>
      <c r="R263" s="26"/>
      <c r="S263" s="26"/>
      <c r="T263" s="28">
        <f t="shared" si="10"/>
        <v>0</v>
      </c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</row>
    <row r="264" spans="1:41" s="29" customFormat="1" ht="12.75" customHeight="1">
      <c r="A264" s="58">
        <v>979</v>
      </c>
      <c r="B264" s="30"/>
      <c r="C264" s="30"/>
      <c r="D264" s="30"/>
      <c r="E264" s="51"/>
      <c r="F264" s="50"/>
      <c r="G264" s="52"/>
      <c r="H264" s="52"/>
      <c r="I264" s="50"/>
      <c r="J264" s="50"/>
      <c r="K264" s="50"/>
      <c r="L264" s="53"/>
      <c r="M264" s="93"/>
      <c r="N264" s="38"/>
      <c r="O264" s="22"/>
      <c r="P264" s="23">
        <f t="shared" si="9"/>
        <v>-366</v>
      </c>
      <c r="Q264" s="25"/>
      <c r="R264" s="26"/>
      <c r="S264" s="26"/>
      <c r="T264" s="28">
        <f t="shared" si="10"/>
        <v>0</v>
      </c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</row>
    <row r="265" spans="1:41" s="29" customFormat="1" ht="12.75" customHeight="1">
      <c r="A265" s="58">
        <v>980</v>
      </c>
      <c r="B265" s="30"/>
      <c r="C265" s="30"/>
      <c r="D265" s="30"/>
      <c r="E265" s="51"/>
      <c r="F265" s="50"/>
      <c r="G265" s="52"/>
      <c r="H265" s="52"/>
      <c r="I265" s="50"/>
      <c r="J265" s="50"/>
      <c r="K265" s="50"/>
      <c r="L265" s="53"/>
      <c r="M265" s="93"/>
      <c r="N265" s="38"/>
      <c r="O265" s="22"/>
      <c r="P265" s="23">
        <f t="shared" si="9"/>
        <v>-366</v>
      </c>
      <c r="Q265" s="25"/>
      <c r="R265" s="26"/>
      <c r="S265" s="26"/>
      <c r="T265" s="28">
        <f t="shared" si="10"/>
        <v>0</v>
      </c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</row>
    <row r="266" spans="1:41" s="29" customFormat="1" ht="12.75" customHeight="1">
      <c r="A266" s="58">
        <v>981</v>
      </c>
      <c r="B266" s="30"/>
      <c r="C266" s="30"/>
      <c r="D266" s="30"/>
      <c r="E266" s="51"/>
      <c r="F266" s="50"/>
      <c r="G266" s="52"/>
      <c r="H266" s="52"/>
      <c r="I266" s="50"/>
      <c r="J266" s="50"/>
      <c r="K266" s="50"/>
      <c r="L266" s="53"/>
      <c r="M266" s="93"/>
      <c r="N266" s="38"/>
      <c r="O266" s="22"/>
      <c r="P266" s="23">
        <f t="shared" si="9"/>
        <v>-366</v>
      </c>
      <c r="Q266" s="25"/>
      <c r="R266" s="26"/>
      <c r="S266" s="26"/>
      <c r="T266" s="28">
        <f t="shared" si="10"/>
        <v>0</v>
      </c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</row>
    <row r="267" spans="1:41" s="29" customFormat="1" ht="12.75" customHeight="1">
      <c r="A267" s="58">
        <v>982</v>
      </c>
      <c r="B267" s="30"/>
      <c r="C267" s="30"/>
      <c r="D267" s="30"/>
      <c r="E267" s="51"/>
      <c r="F267" s="50"/>
      <c r="G267" s="52"/>
      <c r="H267" s="52"/>
      <c r="I267" s="50"/>
      <c r="J267" s="50"/>
      <c r="K267" s="50"/>
      <c r="L267" s="53"/>
      <c r="M267" s="93"/>
      <c r="N267" s="38"/>
      <c r="O267" s="22"/>
      <c r="P267" s="23">
        <f t="shared" si="9"/>
        <v>-366</v>
      </c>
      <c r="Q267" s="25"/>
      <c r="R267" s="26"/>
      <c r="S267" s="26"/>
      <c r="T267" s="28">
        <f t="shared" si="10"/>
        <v>0</v>
      </c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</row>
    <row r="268" spans="1:41" s="29" customFormat="1" ht="12.75" customHeight="1">
      <c r="A268" s="58">
        <v>983</v>
      </c>
      <c r="B268" s="30"/>
      <c r="C268" s="30"/>
      <c r="D268" s="30"/>
      <c r="E268" s="51"/>
      <c r="F268" s="50"/>
      <c r="G268" s="52"/>
      <c r="H268" s="52"/>
      <c r="I268" s="50"/>
      <c r="J268" s="50"/>
      <c r="K268" s="50"/>
      <c r="L268" s="53"/>
      <c r="M268" s="93"/>
      <c r="N268" s="38"/>
      <c r="O268" s="22"/>
      <c r="P268" s="23">
        <f t="shared" si="9"/>
        <v>-366</v>
      </c>
      <c r="Q268" s="25"/>
      <c r="R268" s="26"/>
      <c r="S268" s="26"/>
      <c r="T268" s="28">
        <f t="shared" si="10"/>
        <v>0</v>
      </c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</row>
    <row r="269" spans="1:41" s="29" customFormat="1" ht="12.75" customHeight="1">
      <c r="A269" s="58">
        <v>984</v>
      </c>
      <c r="B269" s="30"/>
      <c r="C269" s="30"/>
      <c r="D269" s="30"/>
      <c r="E269" s="51"/>
      <c r="F269" s="50"/>
      <c r="G269" s="52"/>
      <c r="H269" s="52"/>
      <c r="I269" s="50"/>
      <c r="J269" s="50"/>
      <c r="K269" s="50"/>
      <c r="L269" s="53"/>
      <c r="M269" s="93"/>
      <c r="N269" s="38"/>
      <c r="O269" s="22"/>
      <c r="P269" s="23">
        <f t="shared" si="9"/>
        <v>-366</v>
      </c>
      <c r="Q269" s="25"/>
      <c r="R269" s="26"/>
      <c r="S269" s="26"/>
      <c r="T269" s="28">
        <f t="shared" si="10"/>
        <v>0</v>
      </c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</row>
    <row r="270" spans="1:41" s="29" customFormat="1" ht="12.75" customHeight="1">
      <c r="A270" s="58">
        <v>985</v>
      </c>
      <c r="B270" s="30"/>
      <c r="C270" s="30"/>
      <c r="D270" s="30"/>
      <c r="E270" s="51"/>
      <c r="F270" s="50"/>
      <c r="G270" s="52"/>
      <c r="H270" s="52"/>
      <c r="I270" s="50"/>
      <c r="J270" s="50"/>
      <c r="K270" s="50"/>
      <c r="L270" s="53"/>
      <c r="M270" s="93"/>
      <c r="N270" s="38"/>
      <c r="O270" s="22"/>
      <c r="P270" s="23">
        <f t="shared" si="9"/>
        <v>-366</v>
      </c>
      <c r="Q270" s="25"/>
      <c r="R270" s="26"/>
      <c r="S270" s="26"/>
      <c r="T270" s="28">
        <f t="shared" si="10"/>
        <v>0</v>
      </c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</row>
    <row r="271" spans="1:41" s="29" customFormat="1" ht="12.75" customHeight="1">
      <c r="A271" s="58">
        <v>986</v>
      </c>
      <c r="B271" s="30"/>
      <c r="C271" s="30"/>
      <c r="D271" s="30"/>
      <c r="E271" s="51"/>
      <c r="F271" s="50"/>
      <c r="G271" s="52"/>
      <c r="H271" s="52"/>
      <c r="I271" s="50"/>
      <c r="J271" s="50"/>
      <c r="K271" s="50"/>
      <c r="L271" s="53"/>
      <c r="M271" s="93"/>
      <c r="N271" s="38"/>
      <c r="O271" s="22"/>
      <c r="P271" s="23">
        <f t="shared" si="9"/>
        <v>-366</v>
      </c>
      <c r="Q271" s="25"/>
      <c r="R271" s="26"/>
      <c r="S271" s="26"/>
      <c r="T271" s="28">
        <f t="shared" si="10"/>
        <v>0</v>
      </c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</row>
    <row r="272" spans="1:41" s="29" customFormat="1" ht="12.75" customHeight="1">
      <c r="A272" s="58">
        <v>987</v>
      </c>
      <c r="B272" s="30"/>
      <c r="C272" s="30"/>
      <c r="D272" s="30"/>
      <c r="E272" s="51"/>
      <c r="F272" s="50"/>
      <c r="G272" s="52"/>
      <c r="H272" s="52"/>
      <c r="I272" s="50"/>
      <c r="J272" s="50"/>
      <c r="K272" s="50"/>
      <c r="L272" s="53"/>
      <c r="M272" s="93"/>
      <c r="N272" s="38"/>
      <c r="O272" s="22"/>
      <c r="P272" s="23">
        <f t="shared" si="9"/>
        <v>-366</v>
      </c>
      <c r="Q272" s="25"/>
      <c r="R272" s="26"/>
      <c r="S272" s="26"/>
      <c r="T272" s="28">
        <f t="shared" si="10"/>
        <v>0</v>
      </c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</row>
    <row r="273" spans="1:41" s="29" customFormat="1" ht="12.75" customHeight="1">
      <c r="A273" s="58">
        <v>988</v>
      </c>
      <c r="B273" s="30"/>
      <c r="C273" s="30"/>
      <c r="D273" s="30"/>
      <c r="E273" s="51"/>
      <c r="F273" s="50"/>
      <c r="G273" s="52"/>
      <c r="H273" s="52"/>
      <c r="I273" s="50"/>
      <c r="J273" s="50"/>
      <c r="K273" s="50"/>
      <c r="L273" s="53"/>
      <c r="M273" s="93"/>
      <c r="N273" s="38"/>
      <c r="O273" s="22"/>
      <c r="P273" s="23">
        <f t="shared" si="9"/>
        <v>-366</v>
      </c>
      <c r="Q273" s="25"/>
      <c r="R273" s="26"/>
      <c r="S273" s="26"/>
      <c r="T273" s="28">
        <f t="shared" si="10"/>
        <v>0</v>
      </c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</row>
    <row r="274" spans="1:41" s="29" customFormat="1" ht="12.75" customHeight="1">
      <c r="A274" s="58">
        <v>989</v>
      </c>
      <c r="B274" s="30"/>
      <c r="C274" s="30"/>
      <c r="D274" s="30"/>
      <c r="E274" s="51"/>
      <c r="F274" s="50"/>
      <c r="G274" s="52"/>
      <c r="H274" s="52"/>
      <c r="I274" s="50"/>
      <c r="J274" s="50"/>
      <c r="K274" s="50"/>
      <c r="L274" s="53"/>
      <c r="M274" s="93"/>
      <c r="N274" s="38"/>
      <c r="O274" s="22"/>
      <c r="P274" s="23">
        <f t="shared" si="9"/>
        <v>-366</v>
      </c>
      <c r="Q274" s="25"/>
      <c r="R274" s="26"/>
      <c r="S274" s="26"/>
      <c r="T274" s="28">
        <f t="shared" si="10"/>
        <v>0</v>
      </c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</row>
    <row r="275" spans="1:41" s="29" customFormat="1" ht="12.75" customHeight="1">
      <c r="A275" s="58">
        <v>990</v>
      </c>
      <c r="B275" s="30"/>
      <c r="C275" s="30"/>
      <c r="D275" s="30"/>
      <c r="E275" s="51"/>
      <c r="F275" s="50"/>
      <c r="G275" s="52"/>
      <c r="H275" s="52"/>
      <c r="I275" s="50"/>
      <c r="J275" s="50"/>
      <c r="K275" s="50"/>
      <c r="L275" s="53"/>
      <c r="M275" s="93"/>
      <c r="N275" s="38"/>
      <c r="O275" s="22"/>
      <c r="P275" s="23">
        <f t="shared" si="9"/>
        <v>-366</v>
      </c>
      <c r="Q275" s="25"/>
      <c r="R275" s="26"/>
      <c r="S275" s="26"/>
      <c r="T275" s="28">
        <f t="shared" si="10"/>
        <v>0</v>
      </c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</row>
    <row r="276" spans="1:41" s="29" customFormat="1" ht="12.75" customHeight="1">
      <c r="A276" s="58">
        <v>991</v>
      </c>
      <c r="B276" s="30"/>
      <c r="C276" s="30"/>
      <c r="D276" s="30"/>
      <c r="E276" s="51"/>
      <c r="F276" s="50"/>
      <c r="G276" s="52"/>
      <c r="H276" s="52"/>
      <c r="I276" s="50"/>
      <c r="J276" s="50"/>
      <c r="K276" s="50"/>
      <c r="L276" s="53"/>
      <c r="M276" s="93"/>
      <c r="N276" s="38"/>
      <c r="O276" s="22"/>
      <c r="P276" s="23">
        <f t="shared" si="9"/>
        <v>-366</v>
      </c>
      <c r="Q276" s="25"/>
      <c r="R276" s="26"/>
      <c r="S276" s="26"/>
      <c r="T276" s="28">
        <f t="shared" si="10"/>
        <v>0</v>
      </c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</row>
    <row r="277" spans="1:41" s="29" customFormat="1" ht="12.75" customHeight="1">
      <c r="A277" s="58">
        <v>992</v>
      </c>
      <c r="B277" s="30"/>
      <c r="C277" s="30"/>
      <c r="D277" s="30"/>
      <c r="E277" s="51"/>
      <c r="F277" s="50"/>
      <c r="G277" s="52"/>
      <c r="H277" s="52"/>
      <c r="I277" s="50"/>
      <c r="J277" s="50"/>
      <c r="K277" s="50"/>
      <c r="L277" s="53"/>
      <c r="M277" s="93"/>
      <c r="N277" s="38"/>
      <c r="O277" s="22"/>
      <c r="P277" s="23">
        <f t="shared" si="9"/>
        <v>-366</v>
      </c>
      <c r="Q277" s="25"/>
      <c r="R277" s="26"/>
      <c r="S277" s="26"/>
      <c r="T277" s="28">
        <f t="shared" si="10"/>
        <v>0</v>
      </c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</row>
    <row r="278" spans="1:41" s="29" customFormat="1" ht="12.75" customHeight="1">
      <c r="A278" s="58">
        <v>993</v>
      </c>
      <c r="B278" s="30"/>
      <c r="C278" s="30"/>
      <c r="D278" s="30"/>
      <c r="E278" s="51"/>
      <c r="F278" s="50"/>
      <c r="G278" s="52"/>
      <c r="H278" s="52"/>
      <c r="I278" s="50"/>
      <c r="J278" s="50"/>
      <c r="K278" s="50"/>
      <c r="L278" s="53"/>
      <c r="M278" s="93"/>
      <c r="N278" s="38"/>
      <c r="O278" s="22"/>
      <c r="P278" s="23">
        <f t="shared" si="9"/>
        <v>-366</v>
      </c>
      <c r="Q278" s="25"/>
      <c r="R278" s="26"/>
      <c r="S278" s="26"/>
      <c r="T278" s="28">
        <f t="shared" si="10"/>
        <v>0</v>
      </c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</row>
    <row r="279" spans="1:41" s="29" customFormat="1" ht="12.75" customHeight="1">
      <c r="A279" s="58">
        <v>994</v>
      </c>
      <c r="B279" s="30"/>
      <c r="C279" s="30"/>
      <c r="D279" s="30"/>
      <c r="E279" s="51"/>
      <c r="F279" s="50"/>
      <c r="G279" s="52"/>
      <c r="H279" s="52"/>
      <c r="I279" s="50"/>
      <c r="J279" s="50"/>
      <c r="K279" s="50"/>
      <c r="L279" s="53"/>
      <c r="M279" s="93"/>
      <c r="N279" s="38"/>
      <c r="O279" s="22"/>
      <c r="P279" s="23">
        <f t="shared" si="9"/>
        <v>-366</v>
      </c>
      <c r="Q279" s="25"/>
      <c r="R279" s="26"/>
      <c r="S279" s="26"/>
      <c r="T279" s="28">
        <f t="shared" si="10"/>
        <v>0</v>
      </c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</row>
    <row r="280" spans="1:41" s="29" customFormat="1" ht="12.75" customHeight="1">
      <c r="A280" s="58">
        <v>995</v>
      </c>
      <c r="B280" s="30"/>
      <c r="C280" s="30"/>
      <c r="D280" s="30"/>
      <c r="E280" s="51"/>
      <c r="F280" s="50"/>
      <c r="G280" s="52"/>
      <c r="H280" s="52"/>
      <c r="I280" s="50"/>
      <c r="J280" s="50"/>
      <c r="K280" s="50"/>
      <c r="L280" s="53"/>
      <c r="M280" s="93"/>
      <c r="N280" s="38"/>
      <c r="O280" s="22"/>
      <c r="P280" s="23">
        <f t="shared" si="9"/>
        <v>-366</v>
      </c>
      <c r="Q280" s="25"/>
      <c r="R280" s="26"/>
      <c r="S280" s="26"/>
      <c r="T280" s="28">
        <f t="shared" si="10"/>
        <v>0</v>
      </c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</row>
    <row r="281" spans="1:41" s="29" customFormat="1" ht="12.75" customHeight="1">
      <c r="A281" s="58">
        <v>996</v>
      </c>
      <c r="B281" s="30"/>
      <c r="C281" s="30"/>
      <c r="D281" s="30"/>
      <c r="E281" s="51"/>
      <c r="F281" s="50"/>
      <c r="G281" s="52"/>
      <c r="H281" s="52"/>
      <c r="I281" s="50"/>
      <c r="J281" s="50"/>
      <c r="K281" s="50"/>
      <c r="L281" s="53"/>
      <c r="M281" s="93"/>
      <c r="N281" s="38"/>
      <c r="O281" s="22"/>
      <c r="P281" s="23">
        <f t="shared" si="9"/>
        <v>-366</v>
      </c>
      <c r="Q281" s="25"/>
      <c r="R281" s="26"/>
      <c r="S281" s="26"/>
      <c r="T281" s="28">
        <f t="shared" si="10"/>
        <v>0</v>
      </c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</row>
    <row r="282" spans="1:41" s="29" customFormat="1" ht="12.75" customHeight="1">
      <c r="A282" s="58">
        <v>997</v>
      </c>
      <c r="B282" s="30"/>
      <c r="C282" s="30"/>
      <c r="D282" s="30"/>
      <c r="E282" s="51"/>
      <c r="F282" s="50"/>
      <c r="G282" s="52"/>
      <c r="H282" s="52"/>
      <c r="I282" s="50"/>
      <c r="J282" s="50"/>
      <c r="K282" s="50"/>
      <c r="L282" s="53"/>
      <c r="M282" s="93"/>
      <c r="N282" s="38"/>
      <c r="O282" s="22"/>
      <c r="P282" s="23">
        <f t="shared" si="9"/>
        <v>-366</v>
      </c>
      <c r="Q282" s="25"/>
      <c r="R282" s="26"/>
      <c r="S282" s="26"/>
      <c r="T282" s="28">
        <f t="shared" si="10"/>
        <v>0</v>
      </c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</row>
    <row r="283" spans="1:41" s="29" customFormat="1" ht="12.75" customHeight="1">
      <c r="A283" s="58">
        <v>998</v>
      </c>
      <c r="B283" s="30"/>
      <c r="C283" s="30"/>
      <c r="D283" s="30"/>
      <c r="E283" s="51"/>
      <c r="F283" s="50"/>
      <c r="G283" s="52"/>
      <c r="H283" s="52"/>
      <c r="I283" s="50"/>
      <c r="J283" s="50"/>
      <c r="K283" s="50"/>
      <c r="L283" s="53"/>
      <c r="M283" s="93"/>
      <c r="N283" s="38"/>
      <c r="O283" s="22"/>
      <c r="P283" s="23">
        <f t="shared" si="9"/>
        <v>-366</v>
      </c>
      <c r="Q283" s="25"/>
      <c r="R283" s="26"/>
      <c r="S283" s="26"/>
      <c r="T283" s="28">
        <f t="shared" si="10"/>
        <v>0</v>
      </c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</row>
    <row r="284" spans="1:41" s="29" customFormat="1" ht="12.75" customHeight="1">
      <c r="A284" s="58">
        <v>999</v>
      </c>
      <c r="B284" s="30"/>
      <c r="C284" s="30"/>
      <c r="D284" s="30"/>
      <c r="E284" s="51"/>
      <c r="F284" s="50"/>
      <c r="G284" s="52"/>
      <c r="H284" s="52"/>
      <c r="I284" s="50"/>
      <c r="J284" s="50"/>
      <c r="K284" s="50"/>
      <c r="L284" s="53"/>
      <c r="M284" s="93"/>
      <c r="N284" s="38"/>
      <c r="O284" s="22"/>
      <c r="P284" s="23">
        <f t="shared" si="9"/>
        <v>-366</v>
      </c>
      <c r="Q284" s="25"/>
      <c r="R284" s="26"/>
      <c r="S284" s="26"/>
      <c r="T284" s="28">
        <f t="shared" si="10"/>
        <v>0</v>
      </c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</row>
  </sheetData>
  <sheetProtection/>
  <mergeCells count="4">
    <mergeCell ref="C1:D1"/>
    <mergeCell ref="E1:F1"/>
    <mergeCell ref="G1:H1"/>
    <mergeCell ref="I1:J1"/>
  </mergeCells>
  <conditionalFormatting sqref="M188:M64820 M155:M185 M151:M153 M111:M112 M114:M148 M103:M109 T58 T50 M58:M101 T47 M43:M48 M50:M56 M10:M41 M1:M8">
    <cfRule type="cellIs" priority="72" dxfId="4" operator="equal" stopIfTrue="1">
      <formula>""</formula>
    </cfRule>
    <cfRule type="cellIs" priority="73" dxfId="3" operator="lessThan" stopIfTrue="1">
      <formula>NOW()</formula>
    </cfRule>
  </conditionalFormatting>
  <conditionalFormatting sqref="M105 M94">
    <cfRule type="cellIs" priority="35" dxfId="5" operator="lessThan" stopIfTrue="1">
      <formula>NOW()</formula>
    </cfRule>
    <cfRule type="cellIs" priority="36" dxfId="5" operator="lessThan" stopIfTrue="1">
      <formula>NOW()</formula>
    </cfRule>
    <cfRule type="cellIs" priority="37" dxfId="5" operator="lessThan" stopIfTrue="1">
      <formula>(TODAY)</formula>
    </cfRule>
  </conditionalFormatting>
  <printOptions/>
  <pageMargins left="0.4330708661417323" right="0.4330708661417323" top="0.984251968503937" bottom="0.984251968503937" header="0.5118110236220472" footer="0.5118110236220472"/>
  <pageSetup horizontalDpi="200" verticalDpi="200" orientation="landscape" scale="83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Daska</cp:lastModifiedBy>
  <dcterms:created xsi:type="dcterms:W3CDTF">2020-02-11T10:37:05Z</dcterms:created>
  <dcterms:modified xsi:type="dcterms:W3CDTF">2020-02-11T11:06:59Z</dcterms:modified>
  <cp:category/>
  <cp:version/>
  <cp:contentType/>
  <cp:contentStatus/>
</cp:coreProperties>
</file>